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ales\National IC\4. Baard\2022\01. juli\"/>
    </mc:Choice>
  </mc:AlternateContent>
  <xr:revisionPtr revIDLastSave="0" documentId="8_{68E8DC54-6809-4F51-9CC3-0244F18A55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e list" sheetId="1" r:id="rId1"/>
    <sheet name="AM01EPD" sheetId="3" state="hidden" r:id="rId2"/>
    <sheet name="Listepris" sheetId="4" state="hidden" r:id="rId3"/>
  </sheets>
  <definedNames>
    <definedName name="_xlnm._FilterDatabase" localSheetId="1" hidden="1">AM01EPD!$A$1:$F$351</definedName>
    <definedName name="_xlnm._FilterDatabase" localSheetId="2" hidden="1">Listepris!$A$1:$I$413</definedName>
    <definedName name="_xlnm._FilterDatabase" localSheetId="0" hidden="1">'Price list'!$A$7:$M$139</definedName>
    <definedName name="nypris">#REF!</definedName>
    <definedName name="_xlnm.Print_Area" localSheetId="0">'Price list'!$A$1:$M$139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0" i="1" l="1"/>
  <c r="I60" i="1"/>
  <c r="J60" i="1" s="1"/>
  <c r="L60" i="1" s="1"/>
  <c r="M60" i="1" s="1"/>
  <c r="F104" i="1" l="1"/>
  <c r="F103" i="1"/>
  <c r="F102" i="1"/>
  <c r="F101" i="1"/>
  <c r="F100" i="1"/>
  <c r="F99" i="1"/>
  <c r="F96" i="1"/>
  <c r="F95" i="1"/>
  <c r="F94" i="1"/>
  <c r="F93" i="1"/>
  <c r="F92" i="1"/>
  <c r="F91" i="1"/>
  <c r="F72" i="1"/>
  <c r="F70" i="1"/>
  <c r="F66" i="1"/>
  <c r="F67" i="1" s="1"/>
  <c r="F63" i="1"/>
  <c r="F109" i="1" l="1"/>
  <c r="I109" i="1" s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I40" i="1"/>
  <c r="J40" i="1" s="1"/>
  <c r="F36" i="1"/>
  <c r="I36" i="1" s="1"/>
  <c r="J36" i="1" s="1"/>
  <c r="J109" i="1" l="1"/>
  <c r="L40" i="1"/>
  <c r="M40" i="1" s="1"/>
  <c r="L36" i="1"/>
  <c r="M36" i="1" s="1"/>
  <c r="F122" i="1" l="1"/>
  <c r="F118" i="1"/>
  <c r="F119" i="1" s="1"/>
  <c r="F116" i="1"/>
  <c r="F111" i="1"/>
  <c r="F112" i="1" s="1"/>
  <c r="F113" i="1" s="1"/>
  <c r="F48" i="1"/>
  <c r="I48" i="1" s="1"/>
  <c r="J48" i="1" s="1"/>
  <c r="K106" i="1"/>
  <c r="K86" i="1"/>
  <c r="K76" i="1"/>
  <c r="K65" i="1"/>
  <c r="K53" i="1"/>
  <c r="K42" i="1"/>
  <c r="K26" i="1"/>
  <c r="I110" i="1"/>
  <c r="J110" i="1" s="1"/>
  <c r="I47" i="1"/>
  <c r="J47" i="1" s="1"/>
  <c r="F35" i="1"/>
  <c r="I35" i="1" s="1"/>
  <c r="J35" i="1" s="1"/>
  <c r="L35" i="1" s="1"/>
  <c r="M35" i="1" s="1"/>
  <c r="F28" i="1"/>
  <c r="I28" i="1" s="1"/>
  <c r="J28" i="1" s="1"/>
  <c r="L28" i="1" s="1"/>
  <c r="M28" i="1" s="1"/>
  <c r="I111" i="1" l="1"/>
  <c r="J111" i="1" s="1"/>
  <c r="F49" i="1"/>
  <c r="I49" i="1" s="1"/>
  <c r="J49" i="1" s="1"/>
  <c r="K10" i="1"/>
  <c r="K11" i="1" s="1"/>
  <c r="F10" i="1"/>
  <c r="F11" i="1" s="1"/>
  <c r="F12" i="1" s="1"/>
  <c r="I12" i="1" s="1"/>
  <c r="J12" i="1" s="1"/>
  <c r="K13" i="1" l="1"/>
  <c r="K12" i="1"/>
  <c r="L12" i="1" s="1"/>
  <c r="M12" i="1" s="1"/>
  <c r="I11" i="1"/>
  <c r="J11" i="1" s="1"/>
  <c r="L11" i="1" s="1"/>
  <c r="M11" i="1" s="1"/>
  <c r="F13" i="1"/>
  <c r="F14" i="1" s="1"/>
  <c r="F15" i="1" s="1"/>
  <c r="F16" i="1" s="1"/>
  <c r="F17" i="1" s="1"/>
  <c r="F18" i="1" s="1"/>
  <c r="F19" i="1" s="1"/>
  <c r="F20" i="1" s="1"/>
  <c r="F21" i="1" s="1"/>
  <c r="K14" i="1"/>
  <c r="F50" i="1"/>
  <c r="F51" i="1" s="1"/>
  <c r="I51" i="1" s="1"/>
  <c r="J51" i="1" s="1"/>
  <c r="F88" i="1"/>
  <c r="I88" i="1" s="1"/>
  <c r="J88" i="1" s="1"/>
  <c r="K15" i="1" l="1"/>
  <c r="K16" i="1" s="1"/>
  <c r="K17" i="1" s="1"/>
  <c r="I50" i="1"/>
  <c r="J50" i="1" s="1"/>
  <c r="F125" i="1"/>
  <c r="F126" i="1" s="1"/>
  <c r="K116" i="1"/>
  <c r="K117" i="1" s="1"/>
  <c r="K118" i="1" s="1"/>
  <c r="K119" i="1" s="1"/>
  <c r="K120" i="1" s="1"/>
  <c r="K121" i="1" s="1"/>
  <c r="K122" i="1" s="1"/>
  <c r="K107" i="1"/>
  <c r="K87" i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77" i="1"/>
  <c r="K78" i="1" s="1"/>
  <c r="K79" i="1" s="1"/>
  <c r="K80" i="1" s="1"/>
  <c r="K82" i="1" s="1"/>
  <c r="K83" i="1" s="1"/>
  <c r="K84" i="1" s="1"/>
  <c r="K66" i="1"/>
  <c r="K67" i="1" s="1"/>
  <c r="K68" i="1" s="1"/>
  <c r="K69" i="1" s="1"/>
  <c r="K70" i="1" s="1"/>
  <c r="K71" i="1" s="1"/>
  <c r="K72" i="1" s="1"/>
  <c r="K73" i="1" s="1"/>
  <c r="K74" i="1" s="1"/>
  <c r="K54" i="1"/>
  <c r="K55" i="1" s="1"/>
  <c r="K56" i="1" s="1"/>
  <c r="K57" i="1" s="1"/>
  <c r="K58" i="1" s="1"/>
  <c r="K59" i="1" s="1"/>
  <c r="K61" i="1" s="1"/>
  <c r="K62" i="1" s="1"/>
  <c r="K63" i="1" s="1"/>
  <c r="K43" i="1"/>
  <c r="K44" i="1" s="1"/>
  <c r="K18" i="1" l="1"/>
  <c r="K108" i="1"/>
  <c r="K110" i="1"/>
  <c r="K45" i="1"/>
  <c r="K46" i="1" s="1"/>
  <c r="L88" i="1"/>
  <c r="M88" i="1" s="1"/>
  <c r="F127" i="1"/>
  <c r="K24" i="1"/>
  <c r="L110" i="1" l="1"/>
  <c r="M110" i="1" s="1"/>
  <c r="K113" i="1"/>
  <c r="K124" i="1" s="1"/>
  <c r="K125" i="1" s="1"/>
  <c r="K126" i="1" s="1"/>
  <c r="K127" i="1" s="1"/>
  <c r="K111" i="1"/>
  <c r="L111" i="1" s="1"/>
  <c r="M111" i="1" s="1"/>
  <c r="K109" i="1"/>
  <c r="L109" i="1" s="1"/>
  <c r="M109" i="1" s="1"/>
  <c r="K19" i="1"/>
  <c r="K47" i="1"/>
  <c r="I133" i="1"/>
  <c r="J133" i="1" s="1"/>
  <c r="L133" i="1" s="1"/>
  <c r="K112" i="1" l="1"/>
  <c r="K20" i="1"/>
  <c r="K48" i="1"/>
  <c r="L47" i="1"/>
  <c r="M47" i="1" s="1"/>
  <c r="M133" i="1"/>
  <c r="F34" i="1"/>
  <c r="I34" i="1" l="1"/>
  <c r="J34" i="1" s="1"/>
  <c r="L34" i="1" s="1"/>
  <c r="M34" i="1" s="1"/>
  <c r="K21" i="1"/>
  <c r="K49" i="1"/>
  <c r="L48" i="1"/>
  <c r="M48" i="1" s="1"/>
  <c r="F83" i="1"/>
  <c r="F77" i="1"/>
  <c r="K50" i="1" l="1"/>
  <c r="L49" i="1"/>
  <c r="M49" i="1" s="1"/>
  <c r="F84" i="1"/>
  <c r="F78" i="1"/>
  <c r="F43" i="1"/>
  <c r="F29" i="1"/>
  <c r="I29" i="1" l="1"/>
  <c r="J29" i="1" s="1"/>
  <c r="L29" i="1" s="1"/>
  <c r="M29" i="1" s="1"/>
  <c r="K51" i="1"/>
  <c r="L51" i="1" s="1"/>
  <c r="M51" i="1" s="1"/>
  <c r="L50" i="1"/>
  <c r="M50" i="1" s="1"/>
  <c r="F44" i="1"/>
  <c r="I125" i="1"/>
  <c r="J125" i="1" s="1"/>
  <c r="L125" i="1" s="1"/>
  <c r="I126" i="1"/>
  <c r="J126" i="1" s="1"/>
  <c r="L126" i="1" s="1"/>
  <c r="F45" i="1" l="1"/>
  <c r="I44" i="1"/>
  <c r="J44" i="1" s="1"/>
  <c r="L44" i="1" s="1"/>
  <c r="M44" i="1" s="1"/>
  <c r="M126" i="1"/>
  <c r="F46" i="1"/>
  <c r="M125" i="1"/>
  <c r="I124" i="1"/>
  <c r="J124" i="1" s="1"/>
  <c r="L124" i="1" s="1"/>
  <c r="I127" i="1"/>
  <c r="J127" i="1" s="1"/>
  <c r="L127" i="1" s="1"/>
  <c r="M124" i="1" l="1"/>
  <c r="M127" i="1"/>
  <c r="I46" i="1"/>
  <c r="J46" i="1" s="1"/>
  <c r="L46" i="1" s="1"/>
  <c r="I78" i="1"/>
  <c r="J78" i="1" s="1"/>
  <c r="L78" i="1" s="1"/>
  <c r="M46" i="1" l="1"/>
  <c r="M78" i="1"/>
  <c r="F56" i="1" l="1"/>
  <c r="I56" i="1" l="1"/>
  <c r="J56" i="1" s="1"/>
  <c r="L56" i="1" s="1"/>
  <c r="I120" i="1"/>
  <c r="J120" i="1" s="1"/>
  <c r="L120" i="1" s="1"/>
  <c r="I17" i="1" l="1"/>
  <c r="J17" i="1" s="1"/>
  <c r="L17" i="1" s="1"/>
  <c r="M17" i="1" s="1"/>
  <c r="I18" i="1"/>
  <c r="J18" i="1" s="1"/>
  <c r="L18" i="1" s="1"/>
  <c r="M18" i="1" s="1"/>
  <c r="M56" i="1"/>
  <c r="M120" i="1"/>
  <c r="F98" i="1"/>
  <c r="F97" i="1"/>
  <c r="J97" i="1" s="1"/>
  <c r="L97" i="1" s="1"/>
  <c r="I53" i="1" l="1"/>
  <c r="J53" i="1" s="1"/>
  <c r="L53" i="1" s="1"/>
  <c r="I130" i="1" l="1"/>
  <c r="J130" i="1" s="1"/>
  <c r="L130" i="1" s="1"/>
  <c r="I131" i="1"/>
  <c r="J131" i="1" s="1"/>
  <c r="L131" i="1" s="1"/>
  <c r="I132" i="1"/>
  <c r="J132" i="1" s="1"/>
  <c r="L132" i="1" s="1"/>
  <c r="M131" i="1" l="1"/>
  <c r="M130" i="1"/>
  <c r="M132" i="1"/>
  <c r="I113" i="1"/>
  <c r="J113" i="1" s="1"/>
  <c r="L113" i="1" s="1"/>
  <c r="M113" i="1" l="1"/>
  <c r="I112" i="1"/>
  <c r="J112" i="1" s="1"/>
  <c r="L112" i="1" s="1"/>
  <c r="M112" i="1" l="1"/>
  <c r="F89" i="1"/>
  <c r="I80" i="1"/>
  <c r="J80" i="1" s="1"/>
  <c r="L80" i="1" s="1"/>
  <c r="I79" i="1"/>
  <c r="J79" i="1" s="1"/>
  <c r="L79" i="1" s="1"/>
  <c r="I89" i="1" l="1"/>
  <c r="J89" i="1" s="1"/>
  <c r="L89" i="1" s="1"/>
  <c r="M89" i="1" s="1"/>
  <c r="M80" i="1"/>
  <c r="M79" i="1"/>
  <c r="M97" i="1" l="1"/>
  <c r="I77" i="1"/>
  <c r="J77" i="1" s="1"/>
  <c r="L77" i="1" s="1"/>
  <c r="M77" i="1" l="1"/>
  <c r="I134" i="1"/>
  <c r="J134" i="1" s="1"/>
  <c r="L134" i="1" s="1"/>
  <c r="I136" i="1"/>
  <c r="J136" i="1" s="1"/>
  <c r="L136" i="1" s="1"/>
  <c r="I137" i="1"/>
  <c r="J137" i="1" s="1"/>
  <c r="L137" i="1" s="1"/>
  <c r="I138" i="1"/>
  <c r="J138" i="1" s="1"/>
  <c r="L138" i="1" s="1"/>
  <c r="I139" i="1"/>
  <c r="J139" i="1" s="1"/>
  <c r="L139" i="1" s="1"/>
  <c r="I135" i="1"/>
  <c r="J135" i="1" s="1"/>
  <c r="L135" i="1" s="1"/>
  <c r="M139" i="1" l="1"/>
  <c r="M134" i="1"/>
  <c r="M138" i="1"/>
  <c r="M137" i="1"/>
  <c r="M135" i="1"/>
  <c r="M136" i="1"/>
  <c r="I116" i="1"/>
  <c r="J116" i="1" s="1"/>
  <c r="L116" i="1" s="1"/>
  <c r="I45" i="1"/>
  <c r="J45" i="1" s="1"/>
  <c r="L45" i="1" s="1"/>
  <c r="M116" i="1" l="1"/>
  <c r="M45" i="1"/>
  <c r="I98" i="1" l="1"/>
  <c r="J98" i="1" s="1"/>
  <c r="L98" i="1" s="1"/>
  <c r="M98" i="1" l="1"/>
  <c r="F108" i="1"/>
  <c r="F107" i="1"/>
  <c r="F90" i="1"/>
  <c r="F57" i="1"/>
  <c r="F55" i="1"/>
  <c r="F54" i="1"/>
  <c r="F39" i="1"/>
  <c r="I39" i="1" s="1"/>
  <c r="J39" i="1" s="1"/>
  <c r="L39" i="1" s="1"/>
  <c r="M39" i="1" s="1"/>
  <c r="F38" i="1"/>
  <c r="F37" i="1"/>
  <c r="F33" i="1"/>
  <c r="F32" i="1"/>
  <c r="I32" i="1" s="1"/>
  <c r="J32" i="1" s="1"/>
  <c r="L32" i="1" s="1"/>
  <c r="M32" i="1" s="1"/>
  <c r="F31" i="1"/>
  <c r="I31" i="1" s="1"/>
  <c r="J31" i="1" s="1"/>
  <c r="L31" i="1" s="1"/>
  <c r="M31" i="1" s="1"/>
  <c r="F30" i="1"/>
  <c r="F27" i="1"/>
  <c r="F24" i="1"/>
  <c r="I93" i="1" l="1"/>
  <c r="J93" i="1" s="1"/>
  <c r="L93" i="1" s="1"/>
  <c r="M93" i="1" s="1"/>
  <c r="I99" i="1"/>
  <c r="J99" i="1" s="1"/>
  <c r="L99" i="1" s="1"/>
  <c r="M99" i="1" s="1"/>
  <c r="I33" i="1"/>
  <c r="J33" i="1" s="1"/>
  <c r="L33" i="1" s="1"/>
  <c r="M33" i="1" s="1"/>
  <c r="I30" i="1"/>
  <c r="J30" i="1" s="1"/>
  <c r="L30" i="1" s="1"/>
  <c r="M30" i="1" s="1"/>
  <c r="I37" i="1"/>
  <c r="J37" i="1" s="1"/>
  <c r="L37" i="1" s="1"/>
  <c r="M37" i="1" s="1"/>
  <c r="I38" i="1"/>
  <c r="J38" i="1" s="1"/>
  <c r="L38" i="1" s="1"/>
  <c r="M38" i="1" s="1"/>
  <c r="I92" i="1"/>
  <c r="J92" i="1" s="1"/>
  <c r="L92" i="1" s="1"/>
  <c r="M92" i="1" s="1"/>
  <c r="I100" i="1"/>
  <c r="J100" i="1" s="1"/>
  <c r="L100" i="1" s="1"/>
  <c r="M100" i="1" s="1"/>
  <c r="I108" i="1"/>
  <c r="J108" i="1" s="1"/>
  <c r="L108" i="1" s="1"/>
  <c r="I104" i="1"/>
  <c r="J104" i="1" s="1"/>
  <c r="L104" i="1" s="1"/>
  <c r="M104" i="1" s="1"/>
  <c r="I24" i="1"/>
  <c r="J24" i="1" s="1"/>
  <c r="L24" i="1" s="1"/>
  <c r="I23" i="1"/>
  <c r="J23" i="1" s="1"/>
  <c r="L23" i="1" s="1"/>
  <c r="G22" i="1"/>
  <c r="M23" i="1" l="1"/>
  <c r="M24" i="1"/>
  <c r="I96" i="1"/>
  <c r="J96" i="1" s="1"/>
  <c r="L96" i="1" s="1"/>
  <c r="I94" i="1"/>
  <c r="J94" i="1" s="1"/>
  <c r="L94" i="1" s="1"/>
  <c r="I95" i="1"/>
  <c r="J95" i="1" s="1"/>
  <c r="L95" i="1" s="1"/>
  <c r="I101" i="1"/>
  <c r="J101" i="1" s="1"/>
  <c r="L101" i="1" s="1"/>
  <c r="I102" i="1"/>
  <c r="J102" i="1" s="1"/>
  <c r="L102" i="1" s="1"/>
  <c r="I128" i="1"/>
  <c r="J128" i="1" s="1"/>
  <c r="L128" i="1" s="1"/>
  <c r="I117" i="1"/>
  <c r="J117" i="1" s="1"/>
  <c r="L117" i="1" s="1"/>
  <c r="I118" i="1"/>
  <c r="J118" i="1" s="1"/>
  <c r="L118" i="1" s="1"/>
  <c r="I119" i="1"/>
  <c r="J119" i="1" s="1"/>
  <c r="L119" i="1" s="1"/>
  <c r="I121" i="1"/>
  <c r="J121" i="1" s="1"/>
  <c r="L121" i="1" s="1"/>
  <c r="I122" i="1"/>
  <c r="J122" i="1" s="1"/>
  <c r="L122" i="1" s="1"/>
  <c r="I115" i="1"/>
  <c r="J115" i="1" s="1"/>
  <c r="L115" i="1" s="1"/>
  <c r="I107" i="1"/>
  <c r="J107" i="1" s="1"/>
  <c r="L107" i="1" s="1"/>
  <c r="M108" i="1"/>
  <c r="I106" i="1"/>
  <c r="J106" i="1" s="1"/>
  <c r="L106" i="1" s="1"/>
  <c r="I86" i="1"/>
  <c r="J86" i="1" s="1"/>
  <c r="L86" i="1" s="1"/>
  <c r="I90" i="1"/>
  <c r="J90" i="1" s="1"/>
  <c r="L90" i="1" s="1"/>
  <c r="I91" i="1"/>
  <c r="J91" i="1" s="1"/>
  <c r="L91" i="1" s="1"/>
  <c r="I103" i="1"/>
  <c r="J103" i="1" s="1"/>
  <c r="L103" i="1" s="1"/>
  <c r="I87" i="1"/>
  <c r="J87" i="1" s="1"/>
  <c r="L87" i="1" s="1"/>
  <c r="I82" i="1"/>
  <c r="J82" i="1" s="1"/>
  <c r="L82" i="1" s="1"/>
  <c r="I83" i="1"/>
  <c r="J83" i="1" s="1"/>
  <c r="L83" i="1" s="1"/>
  <c r="I84" i="1"/>
  <c r="J84" i="1" s="1"/>
  <c r="L84" i="1" s="1"/>
  <c r="I76" i="1"/>
  <c r="J76" i="1" s="1"/>
  <c r="L76" i="1" s="1"/>
  <c r="I65" i="1"/>
  <c r="J65" i="1" s="1"/>
  <c r="L65" i="1" s="1"/>
  <c r="I66" i="1"/>
  <c r="J66" i="1" s="1"/>
  <c r="L66" i="1" s="1"/>
  <c r="I68" i="1"/>
  <c r="J68" i="1" s="1"/>
  <c r="L68" i="1" s="1"/>
  <c r="I69" i="1"/>
  <c r="J69" i="1" s="1"/>
  <c r="L69" i="1" s="1"/>
  <c r="I70" i="1"/>
  <c r="J70" i="1" s="1"/>
  <c r="L70" i="1" s="1"/>
  <c r="I67" i="1"/>
  <c r="J67" i="1" s="1"/>
  <c r="L67" i="1" s="1"/>
  <c r="I71" i="1"/>
  <c r="J71" i="1" s="1"/>
  <c r="L71" i="1" s="1"/>
  <c r="I72" i="1"/>
  <c r="J72" i="1" s="1"/>
  <c r="L72" i="1" s="1"/>
  <c r="I73" i="1"/>
  <c r="J73" i="1" s="1"/>
  <c r="L73" i="1" s="1"/>
  <c r="I74" i="1"/>
  <c r="J74" i="1" s="1"/>
  <c r="L74" i="1" s="1"/>
  <c r="I54" i="1"/>
  <c r="J54" i="1" s="1"/>
  <c r="L54" i="1" s="1"/>
  <c r="I55" i="1"/>
  <c r="J55" i="1" s="1"/>
  <c r="L55" i="1" s="1"/>
  <c r="I57" i="1"/>
  <c r="J57" i="1" s="1"/>
  <c r="L57" i="1" s="1"/>
  <c r="I58" i="1"/>
  <c r="J58" i="1" s="1"/>
  <c r="L58" i="1" s="1"/>
  <c r="I59" i="1"/>
  <c r="J59" i="1" s="1"/>
  <c r="L59" i="1" s="1"/>
  <c r="I61" i="1"/>
  <c r="J61" i="1" s="1"/>
  <c r="L61" i="1" s="1"/>
  <c r="M61" i="1" s="1"/>
  <c r="I62" i="1"/>
  <c r="J62" i="1" s="1"/>
  <c r="L62" i="1" s="1"/>
  <c r="M62" i="1" s="1"/>
  <c r="I63" i="1"/>
  <c r="J63" i="1" s="1"/>
  <c r="L63" i="1" s="1"/>
  <c r="M63" i="1" s="1"/>
  <c r="M53" i="1"/>
  <c r="I43" i="1"/>
  <c r="J43" i="1" s="1"/>
  <c r="L43" i="1" s="1"/>
  <c r="I42" i="1"/>
  <c r="J42" i="1" s="1"/>
  <c r="L42" i="1" s="1"/>
  <c r="I27" i="1"/>
  <c r="J27" i="1" s="1"/>
  <c r="L27" i="1" s="1"/>
  <c r="I26" i="1"/>
  <c r="J26" i="1" s="1"/>
  <c r="L26" i="1" s="1"/>
  <c r="I10" i="1"/>
  <c r="J10" i="1" s="1"/>
  <c r="L10" i="1" s="1"/>
  <c r="I13" i="1"/>
  <c r="J13" i="1" s="1"/>
  <c r="L13" i="1" s="1"/>
  <c r="M13" i="1" s="1"/>
  <c r="I14" i="1"/>
  <c r="J14" i="1" s="1"/>
  <c r="L14" i="1" s="1"/>
  <c r="M14" i="1" s="1"/>
  <c r="I15" i="1"/>
  <c r="J15" i="1" s="1"/>
  <c r="L15" i="1" s="1"/>
  <c r="M15" i="1" s="1"/>
  <c r="I16" i="1"/>
  <c r="J16" i="1" s="1"/>
  <c r="L16" i="1" s="1"/>
  <c r="M16" i="1" s="1"/>
  <c r="I19" i="1"/>
  <c r="J19" i="1" s="1"/>
  <c r="L19" i="1" s="1"/>
  <c r="M19" i="1" s="1"/>
  <c r="I20" i="1"/>
  <c r="J20" i="1" s="1"/>
  <c r="L20" i="1" s="1"/>
  <c r="M20" i="1" s="1"/>
  <c r="I21" i="1"/>
  <c r="J21" i="1" s="1"/>
  <c r="L21" i="1" s="1"/>
  <c r="M21" i="1" s="1"/>
  <c r="I9" i="1"/>
  <c r="J9" i="1" s="1"/>
  <c r="L9" i="1" s="1"/>
  <c r="M26" i="1" l="1"/>
  <c r="M27" i="1"/>
  <c r="M59" i="1"/>
  <c r="M54" i="1"/>
  <c r="M107" i="1"/>
  <c r="M119" i="1"/>
  <c r="M128" i="1"/>
  <c r="M58" i="1"/>
  <c r="M115" i="1"/>
  <c r="M118" i="1"/>
  <c r="M55" i="1"/>
  <c r="M121" i="1"/>
  <c r="M57" i="1"/>
  <c r="M106" i="1"/>
  <c r="M122" i="1"/>
  <c r="M117" i="1"/>
  <c r="M90" i="1"/>
  <c r="M87" i="1"/>
  <c r="M96" i="1"/>
  <c r="M91" i="1"/>
  <c r="M103" i="1"/>
  <c r="M101" i="1"/>
  <c r="M95" i="1"/>
  <c r="M94" i="1"/>
  <c r="M102" i="1"/>
  <c r="M86" i="1"/>
  <c r="M84" i="1"/>
  <c r="M82" i="1"/>
  <c r="M83" i="1"/>
  <c r="M76" i="1"/>
  <c r="M74" i="1"/>
  <c r="M73" i="1"/>
  <c r="M72" i="1"/>
  <c r="M71" i="1"/>
  <c r="M70" i="1"/>
  <c r="M69" i="1"/>
  <c r="M68" i="1"/>
  <c r="M67" i="1"/>
  <c r="M66" i="1"/>
  <c r="M65" i="1"/>
  <c r="M9" i="1"/>
  <c r="M10" i="1"/>
  <c r="M43" i="1"/>
  <c r="M42" i="1"/>
  <c r="G8" i="1"/>
  <c r="F8" i="1"/>
  <c r="A2" i="4" l="1"/>
  <c r="I2" i="4" s="1"/>
  <c r="A3" i="4"/>
  <c r="I3" i="4" s="1"/>
  <c r="A4" i="4"/>
  <c r="I4" i="4"/>
  <c r="A5" i="4"/>
  <c r="I5" i="4" s="1"/>
  <c r="A6" i="4"/>
  <c r="I6" i="4" s="1"/>
  <c r="A7" i="4"/>
  <c r="I7" i="4" s="1"/>
  <c r="A8" i="4"/>
  <c r="I8" i="4"/>
  <c r="A9" i="4"/>
  <c r="I9" i="4" s="1"/>
  <c r="A10" i="4"/>
  <c r="I10" i="4" s="1"/>
  <c r="A11" i="4"/>
  <c r="I11" i="4" s="1"/>
  <c r="A12" i="4"/>
  <c r="I12" i="4"/>
  <c r="A13" i="4"/>
  <c r="I13" i="4" s="1"/>
  <c r="A14" i="4"/>
  <c r="I14" i="4" s="1"/>
  <c r="A15" i="4"/>
  <c r="I15" i="4" s="1"/>
  <c r="A16" i="4"/>
  <c r="I16" i="4" s="1"/>
  <c r="A17" i="4"/>
  <c r="I17" i="4" s="1"/>
  <c r="A18" i="4"/>
  <c r="I18" i="4" s="1"/>
  <c r="A19" i="4"/>
  <c r="I19" i="4" s="1"/>
  <c r="A20" i="4"/>
  <c r="I20" i="4" s="1"/>
  <c r="A21" i="4"/>
  <c r="I21" i="4" s="1"/>
  <c r="A22" i="4"/>
  <c r="I22" i="4" s="1"/>
  <c r="A23" i="4"/>
  <c r="I23" i="4" s="1"/>
  <c r="A24" i="4"/>
  <c r="I24" i="4" s="1"/>
  <c r="A25" i="4"/>
  <c r="I25" i="4" s="1"/>
  <c r="A26" i="4"/>
  <c r="I26" i="4" s="1"/>
  <c r="A27" i="4"/>
  <c r="I27" i="4" s="1"/>
  <c r="A28" i="4"/>
  <c r="I28" i="4" s="1"/>
  <c r="A29" i="4"/>
  <c r="I29" i="4" s="1"/>
  <c r="A30" i="4"/>
  <c r="I30" i="4" s="1"/>
  <c r="A31" i="4"/>
  <c r="I31" i="4" s="1"/>
  <c r="A32" i="4"/>
  <c r="I32" i="4" s="1"/>
  <c r="A33" i="4"/>
  <c r="I33" i="4" s="1"/>
  <c r="A34" i="4"/>
  <c r="I34" i="4" s="1"/>
  <c r="A35" i="4"/>
  <c r="I35" i="4" s="1"/>
  <c r="A36" i="4"/>
  <c r="I36" i="4" s="1"/>
  <c r="A37" i="4"/>
  <c r="I37" i="4" s="1"/>
  <c r="A38" i="4"/>
  <c r="I38" i="4" s="1"/>
  <c r="A39" i="4"/>
  <c r="I39" i="4" s="1"/>
  <c r="A40" i="4"/>
  <c r="I40" i="4" s="1"/>
  <c r="A41" i="4"/>
  <c r="I41" i="4" s="1"/>
  <c r="A42" i="4"/>
  <c r="I42" i="4" s="1"/>
  <c r="A43" i="4"/>
  <c r="I43" i="4" s="1"/>
  <c r="A44" i="4"/>
  <c r="I44" i="4" s="1"/>
  <c r="A45" i="4"/>
  <c r="I45" i="4" s="1"/>
  <c r="A46" i="4"/>
  <c r="I46" i="4" s="1"/>
  <c r="A47" i="4"/>
  <c r="I47" i="4" s="1"/>
  <c r="A48" i="4"/>
  <c r="I48" i="4" s="1"/>
  <c r="A49" i="4"/>
  <c r="I49" i="4" s="1"/>
  <c r="A50" i="4"/>
  <c r="I50" i="4" s="1"/>
  <c r="A51" i="4"/>
  <c r="I51" i="4" s="1"/>
  <c r="A52" i="4"/>
  <c r="I52" i="4" s="1"/>
  <c r="A53" i="4"/>
  <c r="I53" i="4" s="1"/>
  <c r="A54" i="4"/>
  <c r="I54" i="4" s="1"/>
  <c r="A55" i="4"/>
  <c r="I55" i="4" s="1"/>
  <c r="A56" i="4"/>
  <c r="I56" i="4" s="1"/>
  <c r="A57" i="4"/>
  <c r="I57" i="4" s="1"/>
  <c r="A58" i="4"/>
  <c r="I58" i="4" s="1"/>
  <c r="A59" i="4"/>
  <c r="I59" i="4" s="1"/>
  <c r="A60" i="4"/>
  <c r="I60" i="4" s="1"/>
  <c r="A61" i="4"/>
  <c r="I61" i="4" s="1"/>
  <c r="A62" i="4"/>
  <c r="I62" i="4" s="1"/>
  <c r="A63" i="4"/>
  <c r="I63" i="4" s="1"/>
  <c r="A64" i="4"/>
  <c r="I64" i="4" s="1"/>
  <c r="A65" i="4"/>
  <c r="I65" i="4" s="1"/>
  <c r="A66" i="4"/>
  <c r="I66" i="4" s="1"/>
  <c r="A67" i="4"/>
  <c r="I67" i="4" s="1"/>
  <c r="A68" i="4"/>
  <c r="I68" i="4"/>
  <c r="A69" i="4"/>
  <c r="I69" i="4" s="1"/>
  <c r="A70" i="4"/>
  <c r="I70" i="4" s="1"/>
  <c r="A71" i="4"/>
  <c r="I71" i="4" s="1"/>
  <c r="A72" i="4"/>
  <c r="I72" i="4" s="1"/>
  <c r="A73" i="4"/>
  <c r="I73" i="4" s="1"/>
  <c r="A74" i="4"/>
  <c r="I74" i="4" s="1"/>
  <c r="A75" i="4"/>
  <c r="I75" i="4" s="1"/>
  <c r="A76" i="4"/>
  <c r="I76" i="4" s="1"/>
  <c r="A77" i="4"/>
  <c r="I77" i="4" s="1"/>
  <c r="A78" i="4"/>
  <c r="I78" i="4" s="1"/>
  <c r="A79" i="4"/>
  <c r="I79" i="4" s="1"/>
  <c r="A80" i="4"/>
  <c r="I80" i="4" s="1"/>
  <c r="A81" i="4"/>
  <c r="I81" i="4" s="1"/>
  <c r="A82" i="4"/>
  <c r="I82" i="4" s="1"/>
  <c r="A83" i="4"/>
  <c r="I83" i="4" s="1"/>
  <c r="A84" i="4"/>
  <c r="I84" i="4" s="1"/>
  <c r="A85" i="4"/>
  <c r="I85" i="4" s="1"/>
  <c r="A86" i="4"/>
  <c r="I86" i="4" s="1"/>
  <c r="A87" i="4"/>
  <c r="I87" i="4" s="1"/>
  <c r="A88" i="4"/>
  <c r="I88" i="4"/>
  <c r="A89" i="4"/>
  <c r="I89" i="4" s="1"/>
  <c r="A90" i="4"/>
  <c r="I90" i="4" s="1"/>
  <c r="A91" i="4"/>
  <c r="I91" i="4" s="1"/>
  <c r="A92" i="4"/>
  <c r="I92" i="4" s="1"/>
  <c r="A93" i="4"/>
  <c r="I93" i="4" s="1"/>
  <c r="A94" i="4"/>
  <c r="I94" i="4" s="1"/>
  <c r="A95" i="4"/>
  <c r="I95" i="4" s="1"/>
  <c r="A96" i="4"/>
  <c r="I96" i="4" s="1"/>
  <c r="A97" i="4"/>
  <c r="I97" i="4" s="1"/>
  <c r="A98" i="4"/>
  <c r="I98" i="4" s="1"/>
  <c r="A99" i="4"/>
  <c r="I99" i="4" s="1"/>
  <c r="A100" i="4"/>
  <c r="I100" i="4" s="1"/>
  <c r="A101" i="4"/>
  <c r="I101" i="4" s="1"/>
  <c r="A102" i="4"/>
  <c r="I102" i="4" s="1"/>
  <c r="A103" i="4"/>
  <c r="I103" i="4" s="1"/>
  <c r="A104" i="4"/>
  <c r="I104" i="4" s="1"/>
  <c r="A105" i="4"/>
  <c r="I105" i="4" s="1"/>
  <c r="A106" i="4"/>
  <c r="I106" i="4" s="1"/>
  <c r="A107" i="4"/>
  <c r="I107" i="4" s="1"/>
  <c r="A108" i="4"/>
  <c r="I108" i="4" s="1"/>
  <c r="A109" i="4"/>
  <c r="I109" i="4" s="1"/>
  <c r="A110" i="4"/>
  <c r="I110" i="4" s="1"/>
  <c r="A111" i="4"/>
  <c r="I111" i="4" s="1"/>
  <c r="A112" i="4"/>
  <c r="I112" i="4" s="1"/>
  <c r="A113" i="4"/>
  <c r="I113" i="4" s="1"/>
  <c r="A114" i="4"/>
  <c r="I114" i="4" s="1"/>
  <c r="A115" i="4"/>
  <c r="I115" i="4" s="1"/>
  <c r="A116" i="4"/>
  <c r="I116" i="4" s="1"/>
  <c r="A117" i="4"/>
  <c r="I117" i="4" s="1"/>
  <c r="A118" i="4"/>
  <c r="I118" i="4" s="1"/>
  <c r="A119" i="4"/>
  <c r="I119" i="4" s="1"/>
  <c r="A120" i="4"/>
  <c r="I120" i="4"/>
  <c r="A121" i="4"/>
  <c r="I121" i="4" s="1"/>
  <c r="A122" i="4"/>
  <c r="I122" i="4" s="1"/>
  <c r="A123" i="4"/>
  <c r="I123" i="4" s="1"/>
  <c r="A124" i="4"/>
  <c r="I124" i="4" s="1"/>
  <c r="A125" i="4"/>
  <c r="I125" i="4" s="1"/>
  <c r="A126" i="4"/>
  <c r="I126" i="4" s="1"/>
  <c r="A127" i="4"/>
  <c r="I127" i="4" s="1"/>
  <c r="A128" i="4"/>
  <c r="I128" i="4" s="1"/>
  <c r="A129" i="4"/>
  <c r="I129" i="4" s="1"/>
  <c r="A130" i="4"/>
  <c r="I130" i="4" s="1"/>
  <c r="A131" i="4"/>
  <c r="I131" i="4" s="1"/>
  <c r="A132" i="4"/>
  <c r="I132" i="4" s="1"/>
  <c r="A133" i="4"/>
  <c r="I133" i="4" s="1"/>
  <c r="A134" i="4"/>
  <c r="I134" i="4" s="1"/>
  <c r="A135" i="4"/>
  <c r="I135" i="4" s="1"/>
  <c r="A136" i="4"/>
  <c r="I136" i="4" s="1"/>
  <c r="A137" i="4"/>
  <c r="I137" i="4" s="1"/>
  <c r="A138" i="4"/>
  <c r="I138" i="4" s="1"/>
  <c r="A139" i="4"/>
  <c r="I139" i="4" s="1"/>
  <c r="A140" i="4"/>
  <c r="I140" i="4" s="1"/>
  <c r="A141" i="4"/>
  <c r="I141" i="4" s="1"/>
  <c r="A142" i="4"/>
  <c r="I142" i="4" s="1"/>
  <c r="A143" i="4"/>
  <c r="I143" i="4" s="1"/>
  <c r="A144" i="4"/>
  <c r="I144" i="4" s="1"/>
  <c r="A145" i="4"/>
  <c r="I145" i="4" s="1"/>
  <c r="A146" i="4"/>
  <c r="I146" i="4" s="1"/>
  <c r="A147" i="4"/>
  <c r="I147" i="4" s="1"/>
  <c r="A148" i="4"/>
  <c r="I148" i="4" s="1"/>
  <c r="A149" i="4"/>
  <c r="I149" i="4" s="1"/>
  <c r="A150" i="4"/>
  <c r="I150" i="4" s="1"/>
  <c r="A151" i="4"/>
  <c r="I151" i="4" s="1"/>
  <c r="A152" i="4"/>
  <c r="I152" i="4"/>
  <c r="A153" i="4"/>
  <c r="I153" i="4" s="1"/>
  <c r="A154" i="4"/>
  <c r="I154" i="4" s="1"/>
  <c r="A155" i="4"/>
  <c r="I155" i="4" s="1"/>
  <c r="A156" i="4"/>
  <c r="I156" i="4" s="1"/>
  <c r="A157" i="4"/>
  <c r="I157" i="4" s="1"/>
  <c r="A158" i="4"/>
  <c r="I158" i="4" s="1"/>
  <c r="A159" i="4"/>
  <c r="I159" i="4" s="1"/>
  <c r="A160" i="4"/>
  <c r="I160" i="4" s="1"/>
  <c r="A161" i="4"/>
  <c r="I161" i="4" s="1"/>
  <c r="A162" i="4"/>
  <c r="I162" i="4" s="1"/>
  <c r="A163" i="4"/>
  <c r="I163" i="4" s="1"/>
  <c r="A164" i="4"/>
  <c r="I164" i="4" s="1"/>
  <c r="A165" i="4"/>
  <c r="I165" i="4" s="1"/>
  <c r="A166" i="4"/>
  <c r="I166" i="4" s="1"/>
  <c r="A167" i="4"/>
  <c r="I167" i="4" s="1"/>
  <c r="A168" i="4"/>
  <c r="I168" i="4" s="1"/>
  <c r="A169" i="4"/>
  <c r="I169" i="4" s="1"/>
  <c r="A170" i="4"/>
  <c r="I170" i="4" s="1"/>
  <c r="A171" i="4"/>
  <c r="I171" i="4" s="1"/>
  <c r="A172" i="4"/>
  <c r="I172" i="4" s="1"/>
  <c r="A173" i="4"/>
  <c r="I173" i="4" s="1"/>
  <c r="A174" i="4"/>
  <c r="I174" i="4" s="1"/>
  <c r="A175" i="4"/>
  <c r="I175" i="4" s="1"/>
  <c r="A176" i="4"/>
  <c r="I176" i="4" s="1"/>
  <c r="A177" i="4"/>
  <c r="I177" i="4" s="1"/>
  <c r="A178" i="4"/>
  <c r="I178" i="4" s="1"/>
  <c r="A179" i="4"/>
  <c r="I179" i="4" s="1"/>
  <c r="A180" i="4"/>
  <c r="I180" i="4" s="1"/>
  <c r="A181" i="4"/>
  <c r="I181" i="4"/>
  <c r="A182" i="4"/>
  <c r="I182" i="4" s="1"/>
  <c r="A183" i="4"/>
  <c r="I183" i="4" s="1"/>
  <c r="A184" i="4"/>
  <c r="I184" i="4" s="1"/>
  <c r="A185" i="4"/>
  <c r="I185" i="4" s="1"/>
  <c r="A186" i="4"/>
  <c r="I186" i="4" s="1"/>
  <c r="A187" i="4"/>
  <c r="I187" i="4" s="1"/>
  <c r="A188" i="4"/>
  <c r="I188" i="4" s="1"/>
  <c r="A189" i="4"/>
  <c r="I189" i="4" s="1"/>
  <c r="A190" i="4"/>
  <c r="I190" i="4" s="1"/>
  <c r="A191" i="4"/>
  <c r="I191" i="4" s="1"/>
  <c r="A192" i="4"/>
  <c r="I192" i="4" s="1"/>
  <c r="A193" i="4"/>
  <c r="I193" i="4" s="1"/>
  <c r="A194" i="4"/>
  <c r="I194" i="4" s="1"/>
  <c r="A195" i="4"/>
  <c r="I195" i="4" s="1"/>
  <c r="A196" i="4"/>
  <c r="I196" i="4" s="1"/>
  <c r="A197" i="4"/>
  <c r="I197" i="4"/>
  <c r="A198" i="4"/>
  <c r="I198" i="4" s="1"/>
  <c r="A199" i="4"/>
  <c r="I199" i="4" s="1"/>
  <c r="A200" i="4"/>
  <c r="I200" i="4" s="1"/>
  <c r="A201" i="4"/>
  <c r="I201" i="4" s="1"/>
  <c r="A202" i="4"/>
  <c r="I202" i="4" s="1"/>
  <c r="A203" i="4"/>
  <c r="I203" i="4" s="1"/>
  <c r="A204" i="4"/>
  <c r="I204" i="4" s="1"/>
  <c r="A205" i="4"/>
  <c r="I205" i="4" s="1"/>
  <c r="A206" i="4"/>
  <c r="I206" i="4" s="1"/>
  <c r="A207" i="4"/>
  <c r="I207" i="4" s="1"/>
  <c r="A208" i="4"/>
  <c r="I208" i="4" s="1"/>
  <c r="A209" i="4"/>
  <c r="I209" i="4" s="1"/>
  <c r="A210" i="4"/>
  <c r="I210" i="4" s="1"/>
  <c r="A211" i="4"/>
  <c r="I211" i="4" s="1"/>
  <c r="A212" i="4"/>
  <c r="I212" i="4" s="1"/>
  <c r="A213" i="4"/>
  <c r="I213" i="4"/>
  <c r="A214" i="4"/>
  <c r="I214" i="4" s="1"/>
  <c r="A215" i="4"/>
  <c r="I215" i="4" s="1"/>
  <c r="A216" i="4"/>
  <c r="I216" i="4" s="1"/>
  <c r="A217" i="4"/>
  <c r="I217" i="4" s="1"/>
  <c r="A218" i="4"/>
  <c r="I218" i="4" s="1"/>
  <c r="A219" i="4"/>
  <c r="I219" i="4" s="1"/>
  <c r="A220" i="4"/>
  <c r="I220" i="4" s="1"/>
  <c r="A221" i="4"/>
  <c r="I221" i="4" s="1"/>
  <c r="A222" i="4"/>
  <c r="I222" i="4" s="1"/>
  <c r="A223" i="4"/>
  <c r="I223" i="4" s="1"/>
  <c r="A224" i="4"/>
  <c r="I224" i="4" s="1"/>
  <c r="A225" i="4"/>
  <c r="I225" i="4" s="1"/>
  <c r="A226" i="4"/>
  <c r="I226" i="4" s="1"/>
  <c r="A227" i="4"/>
  <c r="I227" i="4" s="1"/>
  <c r="A228" i="4"/>
  <c r="I228" i="4" s="1"/>
  <c r="A229" i="4"/>
  <c r="I229" i="4"/>
  <c r="A230" i="4"/>
  <c r="I230" i="4" s="1"/>
  <c r="A231" i="4"/>
  <c r="I231" i="4" s="1"/>
  <c r="A232" i="4"/>
  <c r="I232" i="4" s="1"/>
  <c r="A233" i="4"/>
  <c r="I233" i="4" s="1"/>
  <c r="A234" i="4"/>
  <c r="I234" i="4" s="1"/>
  <c r="A235" i="4"/>
  <c r="I235" i="4" s="1"/>
  <c r="A236" i="4"/>
  <c r="I236" i="4" s="1"/>
  <c r="A237" i="4"/>
  <c r="I237" i="4" s="1"/>
  <c r="A238" i="4"/>
  <c r="I238" i="4" s="1"/>
  <c r="A239" i="4"/>
  <c r="I239" i="4" s="1"/>
  <c r="A240" i="4"/>
  <c r="I240" i="4" s="1"/>
  <c r="A241" i="4"/>
  <c r="I241" i="4" s="1"/>
  <c r="A242" i="4"/>
  <c r="I242" i="4" s="1"/>
  <c r="A243" i="4"/>
  <c r="I243" i="4" s="1"/>
  <c r="A244" i="4"/>
  <c r="I244" i="4" s="1"/>
  <c r="A245" i="4"/>
  <c r="I245" i="4"/>
  <c r="A246" i="4"/>
  <c r="I246" i="4" s="1"/>
  <c r="A247" i="4"/>
  <c r="I247" i="4" s="1"/>
  <c r="A248" i="4"/>
  <c r="I248" i="4" s="1"/>
  <c r="A249" i="4"/>
  <c r="I249" i="4" s="1"/>
  <c r="A250" i="4"/>
  <c r="I250" i="4" s="1"/>
  <c r="A251" i="4"/>
  <c r="I251" i="4" s="1"/>
  <c r="A252" i="4"/>
  <c r="I252" i="4" s="1"/>
  <c r="A253" i="4"/>
  <c r="I253" i="4" s="1"/>
  <c r="A254" i="4"/>
  <c r="I254" i="4" s="1"/>
  <c r="A255" i="4"/>
  <c r="I255" i="4" s="1"/>
  <c r="A256" i="4"/>
  <c r="I256" i="4" s="1"/>
  <c r="A257" i="4"/>
  <c r="I257" i="4" s="1"/>
  <c r="A258" i="4"/>
  <c r="I258" i="4" s="1"/>
  <c r="A259" i="4"/>
  <c r="I259" i="4" s="1"/>
  <c r="A260" i="4"/>
  <c r="I260" i="4" s="1"/>
  <c r="A261" i="4"/>
  <c r="I261" i="4"/>
  <c r="A262" i="4"/>
  <c r="I262" i="4" s="1"/>
  <c r="A263" i="4"/>
  <c r="I263" i="4" s="1"/>
  <c r="A264" i="4"/>
  <c r="I264" i="4" s="1"/>
  <c r="A265" i="4"/>
  <c r="I265" i="4" s="1"/>
  <c r="A266" i="4"/>
  <c r="I266" i="4" s="1"/>
  <c r="A267" i="4"/>
  <c r="I267" i="4" s="1"/>
  <c r="A268" i="4"/>
  <c r="I268" i="4" s="1"/>
  <c r="A269" i="4"/>
  <c r="I269" i="4" s="1"/>
  <c r="A270" i="4"/>
  <c r="I270" i="4" s="1"/>
  <c r="A271" i="4"/>
  <c r="I271" i="4" s="1"/>
  <c r="A272" i="4"/>
  <c r="I272" i="4" s="1"/>
  <c r="A273" i="4"/>
  <c r="I273" i="4" s="1"/>
  <c r="A274" i="4"/>
  <c r="I274" i="4" s="1"/>
  <c r="A275" i="4"/>
  <c r="I275" i="4" s="1"/>
  <c r="A276" i="4"/>
  <c r="I276" i="4" s="1"/>
  <c r="A277" i="4"/>
  <c r="I277" i="4"/>
  <c r="A278" i="4"/>
  <c r="I278" i="4" s="1"/>
  <c r="A279" i="4"/>
  <c r="I279" i="4" s="1"/>
  <c r="A280" i="4"/>
  <c r="I280" i="4" s="1"/>
  <c r="A281" i="4"/>
  <c r="I281" i="4" s="1"/>
  <c r="A282" i="4"/>
  <c r="I282" i="4" s="1"/>
  <c r="A283" i="4"/>
  <c r="I283" i="4" s="1"/>
  <c r="A284" i="4"/>
  <c r="I284" i="4" s="1"/>
  <c r="A285" i="4"/>
  <c r="I285" i="4" s="1"/>
  <c r="A286" i="4"/>
  <c r="I286" i="4" s="1"/>
  <c r="A287" i="4"/>
  <c r="I287" i="4" s="1"/>
  <c r="A288" i="4"/>
  <c r="I288" i="4" s="1"/>
  <c r="A289" i="4"/>
  <c r="I289" i="4" s="1"/>
  <c r="A290" i="4"/>
  <c r="I290" i="4" s="1"/>
  <c r="A291" i="4"/>
  <c r="I291" i="4" s="1"/>
  <c r="A292" i="4"/>
  <c r="I292" i="4" s="1"/>
  <c r="A293" i="4"/>
  <c r="I293" i="4"/>
  <c r="A294" i="4"/>
  <c r="I294" i="4" s="1"/>
  <c r="A295" i="4"/>
  <c r="I295" i="4" s="1"/>
  <c r="A296" i="4"/>
  <c r="I296" i="4" s="1"/>
  <c r="A297" i="4"/>
  <c r="I297" i="4" s="1"/>
  <c r="A298" i="4"/>
  <c r="I298" i="4" s="1"/>
  <c r="A299" i="4"/>
  <c r="I299" i="4" s="1"/>
  <c r="A300" i="4"/>
  <c r="I300" i="4" s="1"/>
  <c r="A301" i="4"/>
  <c r="I301" i="4" s="1"/>
  <c r="A302" i="4"/>
  <c r="I302" i="4" s="1"/>
  <c r="A303" i="4"/>
  <c r="I303" i="4" s="1"/>
  <c r="A304" i="4"/>
  <c r="I304" i="4" s="1"/>
  <c r="A305" i="4"/>
  <c r="I305" i="4" s="1"/>
  <c r="A306" i="4"/>
  <c r="I306" i="4" s="1"/>
  <c r="A307" i="4"/>
  <c r="I307" i="4" s="1"/>
  <c r="A308" i="4"/>
  <c r="I308" i="4" s="1"/>
  <c r="A309" i="4"/>
  <c r="I309" i="4"/>
  <c r="A310" i="4"/>
  <c r="I310" i="4" s="1"/>
  <c r="A311" i="4"/>
  <c r="I311" i="4" s="1"/>
  <c r="A312" i="4"/>
  <c r="I312" i="4" s="1"/>
  <c r="A313" i="4"/>
  <c r="I313" i="4" s="1"/>
  <c r="A314" i="4"/>
  <c r="I314" i="4" s="1"/>
  <c r="A315" i="4"/>
  <c r="I315" i="4" s="1"/>
  <c r="A316" i="4"/>
  <c r="I316" i="4" s="1"/>
  <c r="A317" i="4"/>
  <c r="I317" i="4" s="1"/>
  <c r="A318" i="4"/>
  <c r="I318" i="4" s="1"/>
  <c r="A319" i="4"/>
  <c r="I319" i="4" s="1"/>
  <c r="A320" i="4"/>
  <c r="I320" i="4" s="1"/>
  <c r="A321" i="4"/>
  <c r="I321" i="4" s="1"/>
  <c r="A322" i="4"/>
  <c r="I322" i="4" s="1"/>
  <c r="A323" i="4"/>
  <c r="I323" i="4" s="1"/>
  <c r="A324" i="4"/>
  <c r="I324" i="4" s="1"/>
  <c r="A325" i="4"/>
  <c r="I325" i="4"/>
  <c r="A326" i="4"/>
  <c r="I326" i="4" s="1"/>
  <c r="A327" i="4"/>
  <c r="I327" i="4" s="1"/>
  <c r="A328" i="4"/>
  <c r="I328" i="4" s="1"/>
  <c r="A329" i="4"/>
  <c r="I329" i="4" s="1"/>
  <c r="A330" i="4"/>
  <c r="I330" i="4" s="1"/>
  <c r="A331" i="4"/>
  <c r="I331" i="4" s="1"/>
  <c r="A332" i="4"/>
  <c r="I332" i="4" s="1"/>
  <c r="A333" i="4"/>
  <c r="I333" i="4" s="1"/>
  <c r="A334" i="4"/>
  <c r="I334" i="4" s="1"/>
  <c r="A335" i="4"/>
  <c r="I335" i="4" s="1"/>
  <c r="A336" i="4"/>
  <c r="I336" i="4" s="1"/>
  <c r="A337" i="4"/>
  <c r="I337" i="4" s="1"/>
  <c r="A338" i="4"/>
  <c r="I338" i="4" s="1"/>
  <c r="A339" i="4"/>
  <c r="I339" i="4" s="1"/>
  <c r="A340" i="4"/>
  <c r="I340" i="4" s="1"/>
  <c r="A341" i="4"/>
  <c r="I341" i="4"/>
  <c r="A342" i="4"/>
  <c r="I342" i="4" s="1"/>
  <c r="A343" i="4"/>
  <c r="I343" i="4" s="1"/>
  <c r="A344" i="4"/>
  <c r="I344" i="4" s="1"/>
  <c r="A345" i="4"/>
  <c r="I345" i="4" s="1"/>
  <c r="A346" i="4"/>
  <c r="I346" i="4" s="1"/>
  <c r="A347" i="4"/>
  <c r="I347" i="4" s="1"/>
  <c r="A348" i="4"/>
  <c r="I348" i="4" s="1"/>
  <c r="A349" i="4"/>
  <c r="I349" i="4" s="1"/>
  <c r="A350" i="4"/>
  <c r="I350" i="4" s="1"/>
  <c r="A351" i="4"/>
  <c r="I351" i="4" s="1"/>
  <c r="A352" i="4"/>
  <c r="I352" i="4" s="1"/>
  <c r="A353" i="4"/>
  <c r="I353" i="4" s="1"/>
  <c r="A354" i="4"/>
  <c r="I354" i="4" s="1"/>
  <c r="A355" i="4"/>
  <c r="I355" i="4" s="1"/>
  <c r="A356" i="4"/>
  <c r="I356" i="4" s="1"/>
  <c r="A357" i="4"/>
  <c r="I357" i="4"/>
  <c r="A358" i="4"/>
  <c r="I358" i="4" s="1"/>
  <c r="A359" i="4"/>
  <c r="I359" i="4" s="1"/>
  <c r="A360" i="4"/>
  <c r="I360" i="4" s="1"/>
  <c r="A361" i="4"/>
  <c r="I361" i="4" s="1"/>
  <c r="A362" i="4"/>
  <c r="I362" i="4" s="1"/>
  <c r="A363" i="4"/>
  <c r="I363" i="4" s="1"/>
  <c r="A364" i="4"/>
  <c r="I364" i="4" s="1"/>
  <c r="A365" i="4"/>
  <c r="I365" i="4" s="1"/>
  <c r="A366" i="4"/>
  <c r="I366" i="4" s="1"/>
  <c r="A367" i="4"/>
  <c r="I367" i="4" s="1"/>
  <c r="A368" i="4"/>
  <c r="I368" i="4" s="1"/>
  <c r="A369" i="4"/>
  <c r="I369" i="4" s="1"/>
  <c r="A370" i="4"/>
  <c r="I370" i="4" s="1"/>
  <c r="A371" i="4"/>
  <c r="I371" i="4" s="1"/>
  <c r="A372" i="4"/>
  <c r="I372" i="4" s="1"/>
  <c r="A373" i="4"/>
  <c r="I373" i="4"/>
  <c r="A374" i="4"/>
  <c r="I374" i="4" s="1"/>
  <c r="A375" i="4"/>
  <c r="I375" i="4" s="1"/>
  <c r="A376" i="4"/>
  <c r="I376" i="4" s="1"/>
  <c r="A377" i="4"/>
  <c r="I377" i="4" s="1"/>
  <c r="A378" i="4"/>
  <c r="I378" i="4" s="1"/>
  <c r="A379" i="4"/>
  <c r="I379" i="4" s="1"/>
  <c r="A380" i="4"/>
  <c r="I380" i="4" s="1"/>
  <c r="A381" i="4"/>
  <c r="I381" i="4" s="1"/>
  <c r="A382" i="4"/>
  <c r="I382" i="4" s="1"/>
  <c r="A383" i="4"/>
  <c r="I383" i="4" s="1"/>
  <c r="A384" i="4"/>
  <c r="I384" i="4" s="1"/>
  <c r="A385" i="4"/>
  <c r="I385" i="4" s="1"/>
  <c r="A386" i="4"/>
  <c r="I386" i="4" s="1"/>
  <c r="A387" i="4"/>
  <c r="I387" i="4" s="1"/>
  <c r="A388" i="4"/>
  <c r="I388" i="4" s="1"/>
  <c r="A389" i="4"/>
  <c r="I389" i="4"/>
  <c r="A390" i="4"/>
  <c r="I390" i="4" s="1"/>
  <c r="A391" i="4"/>
  <c r="I391" i="4" s="1"/>
  <c r="A392" i="4"/>
  <c r="I392" i="4" s="1"/>
  <c r="A393" i="4"/>
  <c r="I393" i="4" s="1"/>
  <c r="A394" i="4"/>
  <c r="I394" i="4" s="1"/>
  <c r="A395" i="4"/>
  <c r="I395" i="4" s="1"/>
  <c r="A396" i="4"/>
  <c r="I396" i="4" s="1"/>
  <c r="A397" i="4"/>
  <c r="I397" i="4"/>
  <c r="A398" i="4"/>
  <c r="I398" i="4" s="1"/>
  <c r="A399" i="4"/>
  <c r="I399" i="4" s="1"/>
  <c r="A400" i="4"/>
  <c r="I400" i="4" s="1"/>
  <c r="A401" i="4"/>
  <c r="I401" i="4" s="1"/>
  <c r="A402" i="4"/>
  <c r="I402" i="4" s="1"/>
  <c r="A403" i="4"/>
  <c r="I403" i="4" s="1"/>
  <c r="A404" i="4"/>
  <c r="I404" i="4" s="1"/>
  <c r="A405" i="4"/>
  <c r="I405" i="4"/>
  <c r="A406" i="4"/>
  <c r="I406" i="4" s="1"/>
  <c r="A407" i="4"/>
  <c r="I407" i="4" s="1"/>
  <c r="A408" i="4"/>
  <c r="I408" i="4" s="1"/>
  <c r="A409" i="4"/>
  <c r="I409" i="4" s="1"/>
  <c r="A410" i="4"/>
  <c r="I410" i="4" s="1"/>
  <c r="A411" i="4"/>
  <c r="I411" i="4" s="1"/>
  <c r="A412" i="4"/>
  <c r="I412" i="4" s="1"/>
  <c r="A413" i="4"/>
  <c r="I413" i="4" s="1"/>
</calcChain>
</file>

<file path=xl/sharedStrings.xml><?xml version="1.0" encoding="utf-8"?>
<sst xmlns="http://schemas.openxmlformats.org/spreadsheetml/2006/main" count="2218" uniqueCount="1795">
  <si>
    <t>Postmix</t>
  </si>
  <si>
    <t>BONAQUA M/KUL NATURELL 1,5 NRP</t>
  </si>
  <si>
    <t>BONAQUA M/KUL SITRON 1,5 NRP</t>
  </si>
  <si>
    <t>BONAQUA M/KUL NATURELL 0,5 NRP</t>
  </si>
  <si>
    <t>BONAQUA M/KUL SITRON 0,5 NRP</t>
  </si>
  <si>
    <t>BURN 0,25 BOKS BRETT A 24</t>
  </si>
  <si>
    <t>URGE INTENSE 0,5 BOKS</t>
  </si>
  <si>
    <t>,33 LYSEKLOSTER RGB</t>
  </si>
  <si>
    <t>KULI APPELSIN 0,20 TETRA</t>
  </si>
  <si>
    <t>KULI APPELSIN 0,20 TETRA 3 PK</t>
  </si>
  <si>
    <t>KULI EPLE 0,20 TETRA</t>
  </si>
  <si>
    <t>BONAQUA U/KUL NATURELL 0,5 NRP</t>
  </si>
  <si>
    <t>BONAQUA U/KUL NAT ,5 NRP SPORT</t>
  </si>
  <si>
    <t>BONAQUA U/KUL SIT ,5 NRP SPORT</t>
  </si>
  <si>
    <t>BONAQUA U/KUL NAT ,7 NRP SPORT</t>
  </si>
  <si>
    <t>BONAQUA U/KUL SIT ,7 NRP SPORT</t>
  </si>
  <si>
    <t>COCA-COLA 0,33 BOKS</t>
  </si>
  <si>
    <t>COCA-COLA 10,0 BIB</t>
  </si>
  <si>
    <t>COCA-COLA 20,0 BIB</t>
  </si>
  <si>
    <t>COCA-LIGHT 5,0 BIB</t>
  </si>
  <si>
    <t>COCA-LIGHT 10,0 BIB</t>
  </si>
  <si>
    <t>COCA-COLA ZERO 10L BIB</t>
  </si>
  <si>
    <t>FANTA OR 5,0 BIB</t>
  </si>
  <si>
    <t>FANTA OR 10,0 BIB</t>
  </si>
  <si>
    <t>SPRITE 5,0 BIB</t>
  </si>
  <si>
    <t>SPRITE 10,0 BIB</t>
  </si>
  <si>
    <t>POWERADE MOUNT BLAST 0,5 PLAST</t>
  </si>
  <si>
    <t>POWERADE ORANGE 0,5 PLAST</t>
  </si>
  <si>
    <t>POWERADE LEMON 0,5 PLAST</t>
  </si>
  <si>
    <t>MINUTE MAID ORANGE 0,33 NRPET</t>
  </si>
  <si>
    <t>NESTEA WHITE PEACH 0,5 PL 24ST</t>
  </si>
  <si>
    <t>NESTEA PEACH 0,5 PLAST 24 STK</t>
  </si>
  <si>
    <t>NESTEA LEMON 0,5 PLAST 24STK</t>
  </si>
  <si>
    <t>,33 ORJU RGB</t>
  </si>
  <si>
    <t>BONAQUA U/KUL MANGO ,5 NRP SPO</t>
  </si>
  <si>
    <t>BONAQUA U/KUL MANGO ,7 NRP SPO</t>
  </si>
  <si>
    <t>BURN REG 0,485 ML BOKS BR24</t>
  </si>
  <si>
    <t>BONAQUA LEMON 0,35 CAPPY</t>
  </si>
  <si>
    <t>BURN SUGARFREE 0,485 BOKS BR24</t>
  </si>
  <si>
    <t>COCA-COLA 1,5 NRPET</t>
  </si>
  <si>
    <t>COCA-COLA LIGHT 0,5 NRPET</t>
  </si>
  <si>
    <t>COCA-COLA LIGHT 1,5 NRPET</t>
  </si>
  <si>
    <t>TAB X-TRA 0,5 NRPET</t>
  </si>
  <si>
    <t>TAB X-TRA 1,5 NRPET</t>
  </si>
  <si>
    <t>COCA-COLA ZERO 0,33 CAN</t>
  </si>
  <si>
    <t>COCA-COLA ZERO 0,5 NRPET</t>
  </si>
  <si>
    <t>COCA-COLA ZERO 1,5 NRPET</t>
  </si>
  <si>
    <t>FANTA ORANGE 0,5 NRPET</t>
  </si>
  <si>
    <t>FANTA ORANGE 1,5 NRPET</t>
  </si>
  <si>
    <t>FANTA ZERO ORANGE 0,5 NRPET</t>
  </si>
  <si>
    <t>FANTA ZERO ORANGE 1,5 NRPET</t>
  </si>
  <si>
    <t>FANTA LEMON 0,5 NRPET</t>
  </si>
  <si>
    <t>FANTA LEMON 1,5 NRPET</t>
  </si>
  <si>
    <t>FANTA EXOTIC 0,5 NRPET</t>
  </si>
  <si>
    <t>FANTA EXOTIC 1,5 NRPET</t>
  </si>
  <si>
    <t>SPRITE 0,5 NRPET</t>
  </si>
  <si>
    <t>SPRITE 1,5 NRPET</t>
  </si>
  <si>
    <t>SPRITE ZERO 0,5 NRPET</t>
  </si>
  <si>
    <t>SPRITE ZERO 1,5 NRPET</t>
  </si>
  <si>
    <t>URGE 0,5 NRPET</t>
  </si>
  <si>
    <t>URGE 1,5 NRPET</t>
  </si>
  <si>
    <t>BONAQUA M/KUL NATUR 0,35 CAPPY</t>
  </si>
  <si>
    <t>BURN BLUE REFRESH ,485 BX 24BR</t>
  </si>
  <si>
    <t>NESTEA MANGO 0,5 PLAST 24 STK</t>
  </si>
  <si>
    <t>BURN LEMON ICE 0,485 BOKS BR24</t>
  </si>
  <si>
    <t>SCHWEPPES CLUB SODA 0,5 NRPET</t>
  </si>
  <si>
    <t>SCHWEPPES BITTER LEM 0,5 NRPET</t>
  </si>
  <si>
    <t>SCHWEPPES TONIC 0,5 NRPET</t>
  </si>
  <si>
    <t>SCHWEPPES RUSSCHIAN 0,5 NRPET</t>
  </si>
  <si>
    <t>197566</t>
  </si>
  <si>
    <t>195271</t>
  </si>
  <si>
    <t/>
  </si>
  <si>
    <t>CCR OG CCZ ,5 NRPET MIX 1/3 PA</t>
  </si>
  <si>
    <t>FO OG FPT ,5 NRPET MIX 1/3 PA</t>
  </si>
  <si>
    <t>KULI EPLE 0,20 TETRA 3 PK</t>
  </si>
  <si>
    <t>FRUKT-SJIMPANSE 0,5 NRPET</t>
  </si>
  <si>
    <t>BURN BERRY BLAST ,485 BX 24BR</t>
  </si>
  <si>
    <t>BURN SINGLE MIXED PMD 1/3 PAL</t>
  </si>
  <si>
    <t>CCR/CCZ,5 NRPET MIX 1/4 PALL</t>
  </si>
  <si>
    <t>KULI ORNG 0,20 TETRA 3PK 1/4</t>
  </si>
  <si>
    <t>BURN SINGLE MIXED  1/4 PAL</t>
  </si>
  <si>
    <t>COCA-COLA 0,5 NRPET 1/4 PALL</t>
  </si>
  <si>
    <t>COCA-COLA 2,0L 6PK NRPET</t>
  </si>
  <si>
    <t>COCA-COLA LIFE 0,5 NRPET</t>
  </si>
  <si>
    <t>COCA-COLA LIFE 0,5 NRPET 1/3</t>
  </si>
  <si>
    <t>COCA-COLA LIFE 1,5 NRPET</t>
  </si>
  <si>
    <t>COCA-COLA LIFE 1,5 NRPET HP</t>
  </si>
  <si>
    <t>COCA-COLA ZERO 0,33 BOKS 15PK</t>
  </si>
  <si>
    <t>COCA-COLA ZERO 0,5 NRPET 1/4</t>
  </si>
  <si>
    <t>COCA-COLA ZERO 2,0L 6PK NRPET</t>
  </si>
  <si>
    <t>FANTA OR 0,33 BOKS 6 PK</t>
  </si>
  <si>
    <t>SPRITE 0,33 BOKS 6 PK</t>
  </si>
  <si>
    <t>COCA-COLA 0,33 BOKS 10 PK</t>
  </si>
  <si>
    <t>COCA-COLA 0,33 CAN 10PK 1/2PAL</t>
  </si>
  <si>
    <t>COCA-COLA ZERO,33CAN 10PK 1/2P</t>
  </si>
  <si>
    <t>,33 CAN BONAQUA LEM/LIME 4X6PK</t>
  </si>
  <si>
    <t>COCA-COLA ,5 HP 6PK NRPT 540FL</t>
  </si>
  <si>
    <t>COCA-COLA 0,375 NRPET</t>
  </si>
  <si>
    <t>COCA-COLA 0,15 CAN 12PK 24BR</t>
  </si>
  <si>
    <t>COCA-COLA 1,0 NRPET</t>
  </si>
  <si>
    <t>COCA-COLA ZERO 0,33 BOKS 10PK</t>
  </si>
  <si>
    <t>COCA-COLA ZERO 0,33 BOKS 6 PK</t>
  </si>
  <si>
    <t>COCA-COLA ZERO 0,5 HP 6PK NRPT</t>
  </si>
  <si>
    <t>COCA-COLA ZERO 0,5 6PK 1/3PALL</t>
  </si>
  <si>
    <t>COCA-COLA ZERO 1,75 HP NRPT</t>
  </si>
  <si>
    <t>COCA-COLA ZERO 0,375 NRPET</t>
  </si>
  <si>
    <t>COCA-COLA ZERO 0,15CAN 12PK</t>
  </si>
  <si>
    <t>COCA-COLA ZERO 1,0 NRPET</t>
  </si>
  <si>
    <t>FANTA ORANGE 1,5 HP 4PK NRPT</t>
  </si>
  <si>
    <t>FANTA PEACH TROPICAL 0,5 NRPET</t>
  </si>
  <si>
    <t>COCA-COLA LIFE 0,5 NRPET 1/4</t>
  </si>
  <si>
    <t>COCA-COLA 0,25 NRGB 6PK</t>
  </si>
  <si>
    <t>COCA-COLA 0,33 NRGB</t>
  </si>
  <si>
    <t>COCA-COLA ZERO 0,25 NRGB 6PK</t>
  </si>
  <si>
    <t>COCA-COLA ZERO 0,33 NRGB</t>
  </si>
  <si>
    <t>FANTA ORANGE 0,33 NRGB</t>
  </si>
  <si>
    <t>SPRITE 0,33 NRGB</t>
  </si>
  <si>
    <t>BONAQUA NATURAL ,33 NRGB</t>
  </si>
  <si>
    <t>BONAQUA LEMON LIME ,33 NRGB</t>
  </si>
  <si>
    <t>2732220</t>
  </si>
  <si>
    <t>7030019509228</t>
  </si>
  <si>
    <t>2858561</t>
  </si>
  <si>
    <t>5449000996992</t>
  </si>
  <si>
    <t>4082871</t>
  </si>
  <si>
    <t>7090000244705</t>
  </si>
  <si>
    <t>4025094</t>
  </si>
  <si>
    <t>7090000244293</t>
  </si>
  <si>
    <t>4221362</t>
  </si>
  <si>
    <t>7090000244798</t>
  </si>
  <si>
    <t>4225728</t>
  </si>
  <si>
    <t>7090000244897</t>
  </si>
  <si>
    <t>4225736</t>
  </si>
  <si>
    <t>7090000245108</t>
  </si>
  <si>
    <t>4225751</t>
  </si>
  <si>
    <t>7090000245122</t>
  </si>
  <si>
    <t>4258687</t>
  </si>
  <si>
    <t>7090000245160</t>
  </si>
  <si>
    <t>4074332</t>
  </si>
  <si>
    <t>7090000244408</t>
  </si>
  <si>
    <t>4258679</t>
  </si>
  <si>
    <t>7090000245146</t>
  </si>
  <si>
    <t>4258661</t>
  </si>
  <si>
    <t>7090000245207</t>
  </si>
  <si>
    <t>4258646</t>
  </si>
  <si>
    <t>7090000245184</t>
  </si>
  <si>
    <t>4226148</t>
  </si>
  <si>
    <t>7090000244958</t>
  </si>
  <si>
    <t>2857654</t>
  </si>
  <si>
    <t>5449000201461</t>
  </si>
  <si>
    <t>369488</t>
  </si>
  <si>
    <t>5449000093554</t>
  </si>
  <si>
    <t>369496</t>
  </si>
  <si>
    <t>5449000093578</t>
  </si>
  <si>
    <t>362863</t>
  </si>
  <si>
    <t>5449000093561</t>
  </si>
  <si>
    <t>1005115</t>
  </si>
  <si>
    <t>5449000121257</t>
  </si>
  <si>
    <t>1618818</t>
  </si>
  <si>
    <t>5449000109552</t>
  </si>
  <si>
    <t>1618727</t>
  </si>
  <si>
    <t>5449000150059</t>
  </si>
  <si>
    <t>1205087</t>
  </si>
  <si>
    <t>5449000130990</t>
  </si>
  <si>
    <t>1205111</t>
  </si>
  <si>
    <t>5449000131058</t>
  </si>
  <si>
    <t>1205129</t>
  </si>
  <si>
    <t>5449000131065</t>
  </si>
  <si>
    <t>2530129</t>
  </si>
  <si>
    <t>5449000186775</t>
  </si>
  <si>
    <t>1560747</t>
  </si>
  <si>
    <t>5449000147516</t>
  </si>
  <si>
    <t>1560754</t>
  </si>
  <si>
    <t>5449000141514</t>
  </si>
  <si>
    <t>2530137</t>
  </si>
  <si>
    <t>5449000186782</t>
  </si>
  <si>
    <t>2735314</t>
  </si>
  <si>
    <t>7037120002013</t>
  </si>
  <si>
    <t>2771210</t>
  </si>
  <si>
    <t>7037121735637</t>
  </si>
  <si>
    <t>2731990</t>
  </si>
  <si>
    <t>7030019519449</t>
  </si>
  <si>
    <t>1226984</t>
  </si>
  <si>
    <t>5449000068347</t>
  </si>
  <si>
    <t>4011821</t>
  </si>
  <si>
    <t>5449000196392</t>
  </si>
  <si>
    <t>2241925</t>
  </si>
  <si>
    <t>5449000159526</t>
  </si>
  <si>
    <t>2479343</t>
  </si>
  <si>
    <t>5449000147394</t>
  </si>
  <si>
    <t>2652071</t>
  </si>
  <si>
    <t>5449000191250</t>
  </si>
  <si>
    <t>2752277</t>
  </si>
  <si>
    <t>5449000195968</t>
  </si>
  <si>
    <t>4225702</t>
  </si>
  <si>
    <t>7090000244811</t>
  </si>
  <si>
    <t>4246153</t>
  </si>
  <si>
    <t>5449000206381</t>
  </si>
  <si>
    <t>4248647</t>
  </si>
  <si>
    <t>5449000206404</t>
  </si>
  <si>
    <t>4338117</t>
  </si>
  <si>
    <t>5060166693749</t>
  </si>
  <si>
    <t>4338125</t>
  </si>
  <si>
    <t>5060335631138</t>
  </si>
  <si>
    <t>4338141</t>
  </si>
  <si>
    <t>5060166697464</t>
  </si>
  <si>
    <t>4338133</t>
  </si>
  <si>
    <t>5060335631633</t>
  </si>
  <si>
    <t xml:space="preserve"> 2953461</t>
  </si>
  <si>
    <t>7070330644321</t>
  </si>
  <si>
    <t>2951606</t>
  </si>
  <si>
    <t>7070330644383</t>
  </si>
  <si>
    <t>2951804</t>
  </si>
  <si>
    <t>7070330644086</t>
  </si>
  <si>
    <t>2951820</t>
  </si>
  <si>
    <t>7070330644208</t>
  </si>
  <si>
    <t>2736544</t>
  </si>
  <si>
    <t>7090000241858</t>
  </si>
  <si>
    <t>2734531</t>
  </si>
  <si>
    <t>7090000241865</t>
  </si>
  <si>
    <t>2734549</t>
  </si>
  <si>
    <t>7090000241872</t>
  </si>
  <si>
    <t>2734416</t>
  </si>
  <si>
    <t>5449000196248</t>
  </si>
  <si>
    <t>2734424</t>
  </si>
  <si>
    <t>7090000243043</t>
  </si>
  <si>
    <t>2734432</t>
  </si>
  <si>
    <t>7090000241933</t>
  </si>
  <si>
    <t>2734440</t>
  </si>
  <si>
    <t>7090000241940</t>
  </si>
  <si>
    <t>2734457</t>
  </si>
  <si>
    <t>5449000196255</t>
  </si>
  <si>
    <t>2736676</t>
  </si>
  <si>
    <t>5449000196958</t>
  </si>
  <si>
    <t>4282141</t>
  </si>
  <si>
    <t>7090000245320</t>
  </si>
  <si>
    <t>4282158</t>
  </si>
  <si>
    <t>7090000245344</t>
  </si>
  <si>
    <t>4282166</t>
  </si>
  <si>
    <t>7090000245368</t>
  </si>
  <si>
    <t>4282331</t>
  </si>
  <si>
    <t>7090000245382</t>
  </si>
  <si>
    <t>4282349</t>
  </si>
  <si>
    <t>7090000245405</t>
  </si>
  <si>
    <t>2734556</t>
  </si>
  <si>
    <t>7090000242039</t>
  </si>
  <si>
    <t>2734564</t>
  </si>
  <si>
    <t>7090000242046</t>
  </si>
  <si>
    <t>4282356</t>
  </si>
  <si>
    <t>7090000245429</t>
  </si>
  <si>
    <t>2735249</t>
  </si>
  <si>
    <t>7350022395107</t>
  </si>
  <si>
    <t>4283420</t>
  </si>
  <si>
    <t>7090000245443</t>
  </si>
  <si>
    <t>4283412</t>
  </si>
  <si>
    <t>7090000245306</t>
  </si>
  <si>
    <t>2735256</t>
  </si>
  <si>
    <t>7350022395695</t>
  </si>
  <si>
    <t>2735264</t>
  </si>
  <si>
    <t>7350022395978</t>
  </si>
  <si>
    <t>927525</t>
  </si>
  <si>
    <t>70177017408</t>
  </si>
  <si>
    <t>927566</t>
  </si>
  <si>
    <t>70177098339</t>
  </si>
  <si>
    <t>927541</t>
  </si>
  <si>
    <t>70177017415</t>
  </si>
  <si>
    <t>928069</t>
  </si>
  <si>
    <t>70177068691</t>
  </si>
  <si>
    <t>928051</t>
  </si>
  <si>
    <t>70177105853</t>
  </si>
  <si>
    <t>2979615</t>
  </si>
  <si>
    <t>7090000244132</t>
  </si>
  <si>
    <t>5449000000279</t>
  </si>
  <si>
    <t>2975134</t>
  </si>
  <si>
    <t>7090000243951</t>
  </si>
  <si>
    <t>2095032</t>
  </si>
  <si>
    <t>7090000244514</t>
  </si>
  <si>
    <t>4103297</t>
  </si>
  <si>
    <t>7090000244323</t>
  </si>
  <si>
    <t>2391340</t>
  </si>
  <si>
    <t>5449000905260</t>
  </si>
  <si>
    <t>260034</t>
  </si>
  <si>
    <t>5449000000255</t>
  </si>
  <si>
    <t>2299782</t>
  </si>
  <si>
    <t>7090000242770</t>
  </si>
  <si>
    <t>2691764</t>
  </si>
  <si>
    <t>5449000993489</t>
  </si>
  <si>
    <t>2630572</t>
  </si>
  <si>
    <t>5449000990723</t>
  </si>
  <si>
    <t>2621365</t>
  </si>
  <si>
    <t>5449000035882</t>
  </si>
  <si>
    <t>4225710</t>
  </si>
  <si>
    <t>7090000244859</t>
  </si>
  <si>
    <t>2642841</t>
  </si>
  <si>
    <t>5449000992208</t>
  </si>
  <si>
    <t>2642809</t>
  </si>
  <si>
    <t>5449000992109</t>
  </si>
  <si>
    <t>2642692</t>
  </si>
  <si>
    <t>5449000116444</t>
  </si>
  <si>
    <t>2642825</t>
  </si>
  <si>
    <t>5449000992123</t>
  </si>
  <si>
    <t>2974905</t>
  </si>
  <si>
    <t>5449000008862</t>
  </si>
  <si>
    <t>5449000050281</t>
  </si>
  <si>
    <t>267252</t>
  </si>
  <si>
    <t>5449000009678</t>
  </si>
  <si>
    <t>2762151</t>
  </si>
  <si>
    <t>5449000905802</t>
  </si>
  <si>
    <t>2984524</t>
  </si>
  <si>
    <t>7090000243913</t>
  </si>
  <si>
    <t>2858538</t>
  </si>
  <si>
    <t>5449000034236</t>
  </si>
  <si>
    <t>4219317</t>
  </si>
  <si>
    <t>5449000947642</t>
  </si>
  <si>
    <t>2779593</t>
  </si>
  <si>
    <t>5449000139580</t>
  </si>
  <si>
    <t>4214821</t>
  </si>
  <si>
    <t>5449000017871</t>
  </si>
  <si>
    <t>4174983</t>
  </si>
  <si>
    <t>5449000043771</t>
  </si>
  <si>
    <t>259564</t>
  </si>
  <si>
    <t>5449000055095</t>
  </si>
  <si>
    <t>2621399</t>
  </si>
  <si>
    <t>5449000180384</t>
  </si>
  <si>
    <t>2642866</t>
  </si>
  <si>
    <t>5449000992215</t>
  </si>
  <si>
    <t>2642700</t>
  </si>
  <si>
    <t>5449000127365</t>
  </si>
  <si>
    <t>265876</t>
  </si>
  <si>
    <t>5449000000934</t>
  </si>
  <si>
    <t>267245</t>
  </si>
  <si>
    <t>5449000001078</t>
  </si>
  <si>
    <t>4168035</t>
  </si>
  <si>
    <t>5449000053473</t>
  </si>
  <si>
    <t>4196051</t>
  </si>
  <si>
    <t>7090000245061</t>
  </si>
  <si>
    <t>4168365</t>
  </si>
  <si>
    <t>5449000104212</t>
  </si>
  <si>
    <t>4199105</t>
  </si>
  <si>
    <t>7090000245047</t>
  </si>
  <si>
    <t>4169140</t>
  </si>
  <si>
    <t>5449000935779</t>
  </si>
  <si>
    <t>2621464</t>
  </si>
  <si>
    <t>5449000188663</t>
  </si>
  <si>
    <t>2642890</t>
  </si>
  <si>
    <t>5449000992253</t>
  </si>
  <si>
    <t>2642783</t>
  </si>
  <si>
    <t>5449000193254</t>
  </si>
  <si>
    <t>265868</t>
  </si>
  <si>
    <t>5449000070500</t>
  </si>
  <si>
    <t>4011664</t>
  </si>
  <si>
    <t>7090000244279</t>
  </si>
  <si>
    <t>2142941</t>
  </si>
  <si>
    <t>5449000135148</t>
  </si>
  <si>
    <t>2975167</t>
  </si>
  <si>
    <t>7090000243975</t>
  </si>
  <si>
    <t>4103305</t>
  </si>
  <si>
    <t>7090000244354</t>
  </si>
  <si>
    <t>4103826</t>
  </si>
  <si>
    <t>7090000240042</t>
  </si>
  <si>
    <t>1299205</t>
  </si>
  <si>
    <t>5449000135155</t>
  </si>
  <si>
    <t>1299197</t>
  </si>
  <si>
    <t>5449000135087</t>
  </si>
  <si>
    <t>4013801</t>
  </si>
  <si>
    <t>7090000244231</t>
  </si>
  <si>
    <t>2630580</t>
  </si>
  <si>
    <t>5449000990624</t>
  </si>
  <si>
    <t>2621381</t>
  </si>
  <si>
    <t>5449000134493</t>
  </si>
  <si>
    <t>4225744</t>
  </si>
  <si>
    <t>7090000244910</t>
  </si>
  <si>
    <t>4013793</t>
  </si>
  <si>
    <t>7090000244255</t>
  </si>
  <si>
    <t>2642858</t>
  </si>
  <si>
    <t>5449000992222</t>
  </si>
  <si>
    <t>2642817</t>
  </si>
  <si>
    <t>5449000992116</t>
  </si>
  <si>
    <t>2642718</t>
  </si>
  <si>
    <t>5449000143211</t>
  </si>
  <si>
    <t>2642833</t>
  </si>
  <si>
    <t>5449000992130</t>
  </si>
  <si>
    <t>2816189</t>
  </si>
  <si>
    <t>5449000995896</t>
  </si>
  <si>
    <t>2974947</t>
  </si>
  <si>
    <t>5449000134561</t>
  </si>
  <si>
    <t>1366129</t>
  </si>
  <si>
    <t>5449000135179</t>
  </si>
  <si>
    <t>1366137</t>
  </si>
  <si>
    <t>5449000135186</t>
  </si>
  <si>
    <t>4324513</t>
  </si>
  <si>
    <t>7331040002420</t>
  </si>
  <si>
    <t>2984557</t>
  </si>
  <si>
    <t>7090000243920</t>
  </si>
  <si>
    <t>2858033</t>
  </si>
  <si>
    <t>5449000138163</t>
  </si>
  <si>
    <t>4219325</t>
  </si>
  <si>
    <t>5449000947567</t>
  </si>
  <si>
    <t>2779585</t>
  </si>
  <si>
    <t>5449000137531</t>
  </si>
  <si>
    <t>4214250</t>
  </si>
  <si>
    <t>5449000164896</t>
  </si>
  <si>
    <t>4173894</t>
  </si>
  <si>
    <t>5449000096654</t>
  </si>
  <si>
    <t>197590</t>
  </si>
  <si>
    <t>5449000011541</t>
  </si>
  <si>
    <t>4081121</t>
  </si>
  <si>
    <t>5449000044440</t>
  </si>
  <si>
    <t>4208518</t>
  </si>
  <si>
    <t>7090000245085</t>
  </si>
  <si>
    <t>4162780</t>
  </si>
  <si>
    <t>5449000038524</t>
  </si>
  <si>
    <t>824722</t>
  </si>
  <si>
    <t>5449000002495</t>
  </si>
  <si>
    <t>2621407</t>
  </si>
  <si>
    <t>5000112517323</t>
  </si>
  <si>
    <t>2642874</t>
  </si>
  <si>
    <t>5449000992239</t>
  </si>
  <si>
    <t>2735389</t>
  </si>
  <si>
    <t>5449000992147</t>
  </si>
  <si>
    <t>2642726</t>
  </si>
  <si>
    <t>5449000127389</t>
  </si>
  <si>
    <t>4199113</t>
  </si>
  <si>
    <t>7090000245023</t>
  </si>
  <si>
    <t>266981</t>
  </si>
  <si>
    <t>5449000000958</t>
  </si>
  <si>
    <t>5449000000972</t>
  </si>
  <si>
    <t>1474543</t>
  </si>
  <si>
    <t>5449000013194</t>
  </si>
  <si>
    <t>9999999999999</t>
  </si>
  <si>
    <t>4214888</t>
  </si>
  <si>
    <t>5449000099051</t>
  </si>
  <si>
    <t>2621415</t>
  </si>
  <si>
    <t>5449000141286</t>
  </si>
  <si>
    <t>2642734</t>
  </si>
  <si>
    <t>5449000153647</t>
  </si>
  <si>
    <t>2621431</t>
  </si>
  <si>
    <t>5449000188656</t>
  </si>
  <si>
    <t>2642742</t>
  </si>
  <si>
    <t>5449000166838</t>
  </si>
  <si>
    <t>1005065</t>
  </si>
  <si>
    <t>5449000022165</t>
  </si>
  <si>
    <t>1005099</t>
  </si>
  <si>
    <t>5449000022738</t>
  </si>
  <si>
    <t>4331427</t>
  </si>
  <si>
    <t>5449000086655</t>
  </si>
  <si>
    <t>2621423</t>
  </si>
  <si>
    <t>5449000052599</t>
  </si>
  <si>
    <t>2642759</t>
  </si>
  <si>
    <t>5449000179180</t>
  </si>
  <si>
    <t>4001632</t>
  </si>
  <si>
    <t>5449000009210</t>
  </si>
  <si>
    <t>4165387</t>
  </si>
  <si>
    <t>5449000186478</t>
  </si>
  <si>
    <t>4081154</t>
  </si>
  <si>
    <t>5449000044457</t>
  </si>
  <si>
    <t>825133</t>
  </si>
  <si>
    <t>5449000003027</t>
  </si>
  <si>
    <t>2621449</t>
  </si>
  <si>
    <t>5449000169563</t>
  </si>
  <si>
    <t>2642882</t>
  </si>
  <si>
    <t>5449000992246</t>
  </si>
  <si>
    <t>2642767</t>
  </si>
  <si>
    <t>5449000958990</t>
  </si>
  <si>
    <t>267237</t>
  </si>
  <si>
    <t>5449000001009</t>
  </si>
  <si>
    <t>267260</t>
  </si>
  <si>
    <t>5449000013767</t>
  </si>
  <si>
    <t>4214896</t>
  </si>
  <si>
    <t>5449000099044</t>
  </si>
  <si>
    <t>2621456</t>
  </si>
  <si>
    <t>5449000141323</t>
  </si>
  <si>
    <t>2642775</t>
  </si>
  <si>
    <t>5449000959003</t>
  </si>
  <si>
    <t>1829548</t>
  </si>
  <si>
    <t>5449000162175</t>
  </si>
  <si>
    <t>2621472</t>
  </si>
  <si>
    <t>5449000188670</t>
  </si>
  <si>
    <t>2642908</t>
  </si>
  <si>
    <t>5449000992260</t>
  </si>
  <si>
    <t>2642791</t>
  </si>
  <si>
    <t>5449000193261</t>
  </si>
  <si>
    <t>336719</t>
  </si>
  <si>
    <t>5449000085276</t>
  </si>
  <si>
    <t>1400803</t>
  </si>
  <si>
    <t>5449000085283</t>
  </si>
  <si>
    <t>1400795</t>
  </si>
  <si>
    <t>5449000031419</t>
  </si>
  <si>
    <t>2732014</t>
  </si>
  <si>
    <t>7030019519463</t>
  </si>
  <si>
    <t>1400811</t>
  </si>
  <si>
    <t>5449000108142</t>
  </si>
  <si>
    <t>2731933</t>
  </si>
  <si>
    <t>7030019504445</t>
  </si>
  <si>
    <t>2113413</t>
  </si>
  <si>
    <t>5449000172457</t>
  </si>
  <si>
    <t>2067122</t>
  </si>
  <si>
    <t>5449000055811</t>
  </si>
  <si>
    <t>2067163</t>
  </si>
  <si>
    <t>5449000170248</t>
  </si>
  <si>
    <t>2067916</t>
  </si>
  <si>
    <t>5449000973412</t>
  </si>
  <si>
    <t>4232526</t>
  </si>
  <si>
    <t>5449000153708</t>
  </si>
  <si>
    <t>4093498</t>
  </si>
  <si>
    <t>5000112581379</t>
  </si>
  <si>
    <t>4086286</t>
  </si>
  <si>
    <t>7090000244729</t>
  </si>
  <si>
    <t>825307</t>
  </si>
  <si>
    <t>5449000108845</t>
  </si>
  <si>
    <t>2067130</t>
  </si>
  <si>
    <t>5449000090775</t>
  </si>
  <si>
    <t>2067171</t>
  </si>
  <si>
    <t>5449000170217</t>
  </si>
  <si>
    <t>2069128</t>
  </si>
  <si>
    <t>5449000973351</t>
  </si>
  <si>
    <t>4232534</t>
  </si>
  <si>
    <t>5449000100610</t>
  </si>
  <si>
    <t>2753572</t>
  </si>
  <si>
    <t>5449000083616</t>
  </si>
  <si>
    <t>4237616</t>
  </si>
  <si>
    <t>5449000206459</t>
  </si>
  <si>
    <t>4237608</t>
  </si>
  <si>
    <t>5449000206428</t>
  </si>
  <si>
    <t>1823509</t>
  </si>
  <si>
    <t>7090000242459</t>
  </si>
  <si>
    <t>1827237</t>
  </si>
  <si>
    <t>7090000242473</t>
  </si>
  <si>
    <t>1827625</t>
  </si>
  <si>
    <t>7090000242497</t>
  </si>
  <si>
    <t>2782993</t>
  </si>
  <si>
    <t>5449000130488</t>
  </si>
  <si>
    <t>2772705</t>
  </si>
  <si>
    <t>7090000243340</t>
  </si>
  <si>
    <t>2772697</t>
  </si>
  <si>
    <t>7090000243326</t>
  </si>
  <si>
    <t>2772713</t>
  </si>
  <si>
    <t>7090000243364</t>
  </si>
  <si>
    <t>2795326</t>
  </si>
  <si>
    <t>7090000243760</t>
  </si>
  <si>
    <t>2795318</t>
  </si>
  <si>
    <t>7090000243746</t>
  </si>
  <si>
    <t>2795300</t>
  </si>
  <si>
    <t>7090000243722</t>
  </si>
  <si>
    <t>2795292</t>
  </si>
  <si>
    <t>7090000243708</t>
  </si>
  <si>
    <t>2795284</t>
  </si>
  <si>
    <t>7090000243685</t>
  </si>
  <si>
    <t>2751154</t>
  </si>
  <si>
    <t>7090000243203</t>
  </si>
  <si>
    <t>2751121</t>
  </si>
  <si>
    <t>7090000243593</t>
  </si>
  <si>
    <t>2736858</t>
  </si>
  <si>
    <t>7090000243579</t>
  </si>
  <si>
    <t>2738755</t>
  </si>
  <si>
    <t>7391323018111</t>
  </si>
  <si>
    <t>2264869</t>
  </si>
  <si>
    <t>0000000099999</t>
  </si>
  <si>
    <t>2771202</t>
  </si>
  <si>
    <t>7090000243388</t>
  </si>
  <si>
    <t>2736734</t>
  </si>
  <si>
    <t>7090000243487</t>
  </si>
  <si>
    <t>2736841</t>
  </si>
  <si>
    <t>7090000243449</t>
  </si>
  <si>
    <t>2736726</t>
  </si>
  <si>
    <t>7090000243463</t>
  </si>
  <si>
    <t>2751139</t>
  </si>
  <si>
    <t>6410600094738</t>
  </si>
  <si>
    <t>2736783</t>
  </si>
  <si>
    <t>7090000243081</t>
  </si>
  <si>
    <t>2736700</t>
  </si>
  <si>
    <t>7090000243401</t>
  </si>
  <si>
    <t>2736718</t>
  </si>
  <si>
    <t>7090000243425</t>
  </si>
  <si>
    <t>2736833</t>
  </si>
  <si>
    <t>6410600095438</t>
  </si>
  <si>
    <t>4329637</t>
  </si>
  <si>
    <t>6410600176427</t>
  </si>
  <si>
    <t>4329165</t>
  </si>
  <si>
    <t>6410600176403</t>
  </si>
  <si>
    <t>764084</t>
  </si>
  <si>
    <t>7640110700228</t>
  </si>
  <si>
    <t>2736551</t>
  </si>
  <si>
    <t>7090000243531</t>
  </si>
  <si>
    <t>2770444</t>
  </si>
  <si>
    <t>7090000243661</t>
  </si>
  <si>
    <t>2770451</t>
  </si>
  <si>
    <t>7090000243647</t>
  </si>
  <si>
    <t>557728</t>
  </si>
  <si>
    <t>7037610066617</t>
  </si>
  <si>
    <t>468678</t>
  </si>
  <si>
    <t>7038010375811</t>
  </si>
  <si>
    <t>2868743</t>
  </si>
  <si>
    <t>7090000243876</t>
  </si>
  <si>
    <t>2146298</t>
  </si>
  <si>
    <t>5449000169259</t>
  </si>
  <si>
    <t>2868735</t>
  </si>
  <si>
    <t>7090000243852</t>
  </si>
  <si>
    <t>2868750</t>
  </si>
  <si>
    <t>7090000243890</t>
  </si>
  <si>
    <t>2283208</t>
  </si>
  <si>
    <t>2771194</t>
  </si>
  <si>
    <t>7090000243302</t>
  </si>
  <si>
    <t>2766178</t>
  </si>
  <si>
    <t>7090000243289</t>
  </si>
  <si>
    <t>2766160</t>
  </si>
  <si>
    <t>7090000243265</t>
  </si>
  <si>
    <t>2766145</t>
  </si>
  <si>
    <t>7090000243227</t>
  </si>
  <si>
    <t>87040912222403</t>
  </si>
  <si>
    <t>4050982182320</t>
  </si>
  <si>
    <t>CLAUSTHALER 0,33 GLASS</t>
  </si>
  <si>
    <t>CCR/CCZ,33 CAN MIX 15P 1/2 PAL</t>
  </si>
  <si>
    <t>FAOR/SPRITE ,5 NRPET MIX 1/4</t>
  </si>
  <si>
    <t>CCR/CCZ,33 CAN MIX 10P 1/3 PAL</t>
  </si>
  <si>
    <t>CCR/CCZ/CCL ,5 NRPET MIX 1/3 P</t>
  </si>
  <si>
    <t>BAN OG BALL MIX CAN ,33 1/2 PA</t>
  </si>
  <si>
    <t>BONAQUA NAT/LMN ,7 NRPET 1/4</t>
  </si>
  <si>
    <t>POW ORNG/MB ,5 NRPET MIX 1/4</t>
  </si>
  <si>
    <t>NESTEA PCH/WHTPCH ,5 NRPT 1/4</t>
  </si>
  <si>
    <t>10L BIB FRUKTSJIMPANSE</t>
  </si>
  <si>
    <t>BURN ORNG ZRO 0,355ML CAN X24</t>
  </si>
  <si>
    <t>BURN ZR MGO CRSH ,355ML CANX24</t>
  </si>
  <si>
    <t>MONSTER ENERGY ,5 CAN X24</t>
  </si>
  <si>
    <t>MONSTER AB ZRO ,5 CAN X24</t>
  </si>
  <si>
    <t>MONSTER REHAB ,5 CAN X24</t>
  </si>
  <si>
    <t>MONSTER ASSAULT ,5 CAN X24</t>
  </si>
  <si>
    <t>CHAQWA SIGNATURE ESPRESSO</t>
  </si>
  <si>
    <t>CHAQWA MEDIUM ROAST FINMALT</t>
  </si>
  <si>
    <t>CHAQWA DARKM ROAST FINMALT</t>
  </si>
  <si>
    <t>CHAQWA FAIRTRADE FILTERMALT</t>
  </si>
  <si>
    <t>CHAQWA MEDIUM ROAST GROVMALT</t>
  </si>
  <si>
    <t>CHAQWA RSSO ESPR BNS 1000GX6</t>
  </si>
  <si>
    <t>CHAQWA  ESPRESSO BNS 1000GX6</t>
  </si>
  <si>
    <t>CHAQWA RSSO DARK RST 1000GX6</t>
  </si>
  <si>
    <t>CHAQWA DARK ROAST 1000GX6</t>
  </si>
  <si>
    <t>CHAQWA DARK ROAST 110GX60</t>
  </si>
  <si>
    <t>CHAQWA DARK ROAST 90G FINMALT</t>
  </si>
  <si>
    <t>CHAQWADARKROAST FLTRCFE90GX72</t>
  </si>
  <si>
    <t>CHAQWA DRKRST FLTR CFE 250X24</t>
  </si>
  <si>
    <t>CHAQWA DARKRST CFEBNS 250GX24</t>
  </si>
  <si>
    <t>CHAQWA EXPRESS CHOCO 10X1000GR</t>
  </si>
  <si>
    <t>FAIRTRADE CHOCO DRINK</t>
  </si>
  <si>
    <t>TWININGS EARL GREY TE KARTONG</t>
  </si>
  <si>
    <t>TWININGS LADY GREY TE KARTONG</t>
  </si>
  <si>
    <t>TWININGS ENGLISH BREAKF TE KAR</t>
  </si>
  <si>
    <t>TWININGS BLACKCURRANT TE KARTO</t>
  </si>
  <si>
    <t>TWININGS GREEN TEA   LEMON KAR</t>
  </si>
  <si>
    <t>COCA-COLA 0,33 BOKS 6 PK</t>
  </si>
  <si>
    <t>COCA-COLA 0,33 BOKS 15PK</t>
  </si>
  <si>
    <t>COCA-COLA 0,5 HP 4PK NRPT</t>
  </si>
  <si>
    <t>COCA-COLA 1,5 HP NRPT</t>
  </si>
  <si>
    <t>COCA-COLA 1,5 HP 4PK NRPT</t>
  </si>
  <si>
    <t>COCA-COLA 1,5 HP 6PK NRPT</t>
  </si>
  <si>
    <t>COCA-COLA 250,0 BIB MC</t>
  </si>
  <si>
    <t>COCA-COLA 0,25 NRGB 6PK 1/2PAL</t>
  </si>
  <si>
    <t>COCA-COLA LIGHT 1,5 HP NRPT</t>
  </si>
  <si>
    <t>TAB X-TRA 1,5 HP NRPT</t>
  </si>
  <si>
    <t>TAB X-TRA 5,0 BIB</t>
  </si>
  <si>
    <t>COCA-COLA ZERO 0,5 HP 4PK NRPT</t>
  </si>
  <si>
    <t>COCA-COLA ZERO 1,5 HP NRPT</t>
  </si>
  <si>
    <t>COCA-COLA ZERO 1,5 HP 4PK NRPT</t>
  </si>
  <si>
    <t>COCA-COLA ZERO 1,5 HP 6PK NRPT</t>
  </si>
  <si>
    <t>COCA-COLA ZERO 20L BIB</t>
  </si>
  <si>
    <t>COCA-COLA ZERO 10L BIB TF</t>
  </si>
  <si>
    <t>COCA-COLA ZERO,25 NRGB 6PK 1/2</t>
  </si>
  <si>
    <t>FANTA ORANGE 0,33 CAN</t>
  </si>
  <si>
    <t>FANTA ORANGE CAN 15P,33 1/2PAL</t>
  </si>
  <si>
    <t>FANTA OR 0,33 CAN 15PK</t>
  </si>
  <si>
    <t>FANTA ORANGE 1,5 HP NRPT</t>
  </si>
  <si>
    <t>FA STRKWI/FAOR ,5 NRPT MIX 1/4</t>
  </si>
  <si>
    <t>FANTA OR 20,0 BIB</t>
  </si>
  <si>
    <t>FANTA EXOTIC 0,33 CAN</t>
  </si>
  <si>
    <t>FANTA STRAWBERRY KIWI 0,5NRPET</t>
  </si>
  <si>
    <t>SPRITE 1,5 HP NRPT</t>
  </si>
  <si>
    <t>URGE 1,5 HP NRPT</t>
  </si>
  <si>
    <t>,33 EPLEMOST RGB</t>
  </si>
  <si>
    <t>BONAQUA M/KUL NATURE 1,5HP NRP</t>
  </si>
  <si>
    <t>BONAQUA M/KUL SITRON 1,5HP NRP</t>
  </si>
  <si>
    <t>BONAQUA APPLE  0,5 NRP</t>
  </si>
  <si>
    <t>BONAQUA STRBRRY KIWI ,5 NRP</t>
  </si>
  <si>
    <t>,4/,5 CC LOKK SEDA 1000 STK</t>
  </si>
  <si>
    <t>,65/,8 CC LOKK SEDA 1000</t>
  </si>
  <si>
    <t>,3 2000 CC LOKK SEDA</t>
  </si>
  <si>
    <t>,3 2000 CC BEGER SEDA</t>
  </si>
  <si>
    <t>,4 1000 CC BEGER SEDA</t>
  </si>
  <si>
    <t>,5 1000 CC BEGER SEDA</t>
  </si>
  <si>
    <t>,65 540 CC BEGER SEDA</t>
  </si>
  <si>
    <t>,8 500 CC BEGER SEDA</t>
  </si>
  <si>
    <t>CHAQWA GLASS FOR LATTE</t>
  </si>
  <si>
    <t>CHAQWA SERVIETTER 1200 STK</t>
  </si>
  <si>
    <t>,8 CONTOUR HERDET GLASS ARC 6</t>
  </si>
  <si>
    <t>,4 24 CONTOUR HERDET GLASS</t>
  </si>
  <si>
    <t>CONTOUR GLASS 0,5 LITER</t>
  </si>
  <si>
    <t>CHAQWA BEGER 8 OZ (700 STK)</t>
  </si>
  <si>
    <t>BONAQUA DRIKKEGLASS 200ML 24P</t>
  </si>
  <si>
    <t>COCA-COLA DRIKKEGLASS 300ML</t>
  </si>
  <si>
    <t>CHAQWA BEGER 12 OZ 440 STK</t>
  </si>
  <si>
    <t>BRUNT SUKKER PORSJONSPK 4GR</t>
  </si>
  <si>
    <t>HVITT SUKKER PORSJONSPK 4GR</t>
  </si>
  <si>
    <t>SAUS TORO SJOKOLADETOPPING 1L</t>
  </si>
  <si>
    <t>KAFFEMELK KUVERT 10 ML</t>
  </si>
  <si>
    <t>KAFFEFILTER BUNN ICB 5 LITER</t>
  </si>
  <si>
    <t>POWERADE PULVER MOUNTAIN  480G</t>
  </si>
  <si>
    <t>KAFFEFILTER BUNN GOURMET 3LITR</t>
  </si>
  <si>
    <t>,3 1470 CC BEGER</t>
  </si>
  <si>
    <t>,4 920 CC BEGER</t>
  </si>
  <si>
    <t>,5 880 CC BEGER</t>
  </si>
  <si>
    <t>,8 760 CC BEGER</t>
  </si>
  <si>
    <t>COCA-COLA LIFE 0,33 CAN</t>
  </si>
  <si>
    <t>CHAQWA DARKRST DRKCFE 250GX24</t>
  </si>
  <si>
    <t>BONAQUA PEACH ALOE VRA 0,5 NRP</t>
  </si>
  <si>
    <t>BONAQUA BLUEBERRY HONEY,5 NRP</t>
  </si>
  <si>
    <t>MONSTER NRG ROSSI ,5 CAN X24</t>
  </si>
  <si>
    <t>CHAQWA DARK ROAST 1000GX8</t>
  </si>
  <si>
    <t>MON NRG/ROSSI/ZRO,5CAN 1/3MIX</t>
  </si>
  <si>
    <t>MON NRG/ZRO/ROSSI,5CAN 1/4MIX</t>
  </si>
  <si>
    <t>CLAUSTHALER 0,330 NRGB</t>
  </si>
  <si>
    <t>BURN SINGLE MIXED PMD 1/4 PAL</t>
  </si>
  <si>
    <t>MER EPLE 0,5 PLAST</t>
  </si>
  <si>
    <t>,33 LYSEKLOSTER NRGB</t>
  </si>
  <si>
    <t>BURN REG 0,485 ML CAN X24</t>
  </si>
  <si>
    <t>BURN ORIGINAL 0,355ML CAN X24</t>
  </si>
  <si>
    <t>BURN APPLE KIWI 355ML CAN X24</t>
  </si>
  <si>
    <t>BURN LEMON ICE 0,355ML CAN X24</t>
  </si>
  <si>
    <t>BURN PASSION P 0,355ML CAN X24</t>
  </si>
  <si>
    <t>BURN ZERO 0,355ML CAN X24</t>
  </si>
  <si>
    <t>CHAI LATTE INSTNTDRNK 1000GX10</t>
  </si>
  <si>
    <t>CHAQWA DRKRSTUTZEX600GX12FNMLT</t>
  </si>
  <si>
    <t>CHAQWA RSSOESPR UTZ BNS1000GX8</t>
  </si>
  <si>
    <t>CHAQWA ESPRSO UTZ BNS 1000GX8</t>
  </si>
  <si>
    <t>CHAQWA RSSO DRKRST UTZ 1000GX8</t>
  </si>
  <si>
    <t>CHAQWA MED ROAST 90G FINMALT</t>
  </si>
  <si>
    <t>CHAQWA XPRS INSTCOFFEE10X250GR</t>
  </si>
  <si>
    <t>COCA-COLA 0,35 GLASS</t>
  </si>
  <si>
    <t>COCA-COLA 0,35 GLASS 6PK HP</t>
  </si>
  <si>
    <t>COCA-COLA  1,5 8 PK HP NRPET</t>
  </si>
  <si>
    <t>COCA-COLA LIGHT 0,35 GLASS</t>
  </si>
  <si>
    <t>COCA-COLA ZERO 0,35 GLASS</t>
  </si>
  <si>
    <t>COCA-COLA ZERO 1,25 HP 6PK NRP</t>
  </si>
  <si>
    <t>COCA-COLA ZERO 0,5 PLAST</t>
  </si>
  <si>
    <t>COCA-COLA ZERO 1,5 8 PK HP</t>
  </si>
  <si>
    <t>FANTA ORANGE 0,35 CAPPY</t>
  </si>
  <si>
    <t>FANTA ZERO ORANGE 1,5 PLAST</t>
  </si>
  <si>
    <t>FANTA PINEAP CITRUS 0,5 NRPET</t>
  </si>
  <si>
    <t>SPRITE 0,35 CAPPY</t>
  </si>
  <si>
    <t>,275 ORJU APPELSIN NRGB</t>
  </si>
  <si>
    <t>,275 EPLEMOST NRGB</t>
  </si>
  <si>
    <t>,33 CAN BONAQUA LEMON/LIME</t>
  </si>
  <si>
    <t>BONAQUA ORANGE MANGO 0,4 NRP</t>
  </si>
  <si>
    <t>BONAQUA RASPBER LEMON 0,4 NRP</t>
  </si>
  <si>
    <t>BONAQUA PEACH ALOE VRA 0,4 NRP</t>
  </si>
  <si>
    <t>BONAQUA BLUBERRY HONEY 0,4 NRP</t>
  </si>
  <si>
    <t>BONAQUA APPLE 0,4 NRP</t>
  </si>
  <si>
    <t>BONAQUA STRBRRY KIWI 0,4 NRP</t>
  </si>
  <si>
    <t>BONAQUA NATURELL CB 0,4 NRP</t>
  </si>
  <si>
    <t>BONAQUA NATURELL NC 0,4 NRP</t>
  </si>
  <si>
    <t>BONAQUA LEMON CB 0,4 NRP</t>
  </si>
  <si>
    <t>BONAQUA MANGO GUAVA NC 0,4 NRP</t>
  </si>
  <si>
    <t>BONAQUA LEMON NC 0,4 NRP</t>
  </si>
  <si>
    <t>NESTEA LEM ZR 0,5 NRP X24</t>
  </si>
  <si>
    <t>CHAQWA LOKK 12 OZ TIL 7898</t>
  </si>
  <si>
    <t>CHAQWA LOKK 8 OZ TIL 7890&amp;7899</t>
  </si>
  <si>
    <t>VENDINGBEGER CHAQWA EXPRES 9OZ</t>
  </si>
  <si>
    <t>CHAQWA 1-LAGS BEGER 8OZ 1600ST</t>
  </si>
  <si>
    <t>CHAQWA 2-LAGS BEGER 12OZ 448ST</t>
  </si>
  <si>
    <t>CHAQWA 2-LAGS BEGER 8OZ 640STK</t>
  </si>
  <si>
    <t>CANDEREL 300 SUKETTER 10 PACK</t>
  </si>
  <si>
    <t>GRANULERT PULVER 100% LETTMELK</t>
  </si>
  <si>
    <t>KAFFEFILTER 1,8 LITER 1000 STK</t>
  </si>
  <si>
    <t>RENGJ?RINGSPULVER CQUBE 150STK</t>
  </si>
  <si>
    <t>RNSETBLTR ESPRSMASKIN BOX100ST</t>
  </si>
  <si>
    <t>4473260</t>
  </si>
  <si>
    <t>5024890166696</t>
  </si>
  <si>
    <t>4470142</t>
  </si>
  <si>
    <t>4007611984367</t>
  </si>
  <si>
    <t>4470100</t>
  </si>
  <si>
    <t>4007611984329</t>
  </si>
  <si>
    <t>4459350</t>
  </si>
  <si>
    <t>5449000215154</t>
  </si>
  <si>
    <t>7350022398801</t>
  </si>
  <si>
    <t>7350022392731</t>
  </si>
  <si>
    <t>4371241</t>
  </si>
  <si>
    <t>5449000211170</t>
  </si>
  <si>
    <t>5449000211149</t>
  </si>
  <si>
    <t>4470159</t>
  </si>
  <si>
    <t>4007611984381</t>
  </si>
  <si>
    <t>4470134</t>
  </si>
  <si>
    <t>4007611984343</t>
  </si>
  <si>
    <t>7090000245467</t>
  </si>
  <si>
    <t>7090000245474</t>
  </si>
  <si>
    <t>7090000243036</t>
  </si>
  <si>
    <t>4090874</t>
  </si>
  <si>
    <t>4575726</t>
  </si>
  <si>
    <t>7090000245580</t>
  </si>
  <si>
    <t>4506523</t>
  </si>
  <si>
    <t>5449000218056</t>
  </si>
  <si>
    <t>5000112618181</t>
  </si>
  <si>
    <t>4506481</t>
  </si>
  <si>
    <t>5449000218117</t>
  </si>
  <si>
    <t>5000112618242</t>
  </si>
  <si>
    <t>4506473</t>
  </si>
  <si>
    <t>5449000218124</t>
  </si>
  <si>
    <t>5000112618259</t>
  </si>
  <si>
    <t>4507943</t>
  </si>
  <si>
    <t>5060466510197</t>
  </si>
  <si>
    <t>5060466510180</t>
  </si>
  <si>
    <t>5449000146496</t>
  </si>
  <si>
    <t>5000112595543</t>
  </si>
  <si>
    <t>5000112595574</t>
  </si>
  <si>
    <t>5449000147387</t>
  </si>
  <si>
    <t>4506416</t>
  </si>
  <si>
    <t>5449000218018</t>
  </si>
  <si>
    <t>5000112618143</t>
  </si>
  <si>
    <t>4455630</t>
  </si>
  <si>
    <t>7090000245238</t>
  </si>
  <si>
    <t>5060166693732</t>
  </si>
  <si>
    <t>4455622</t>
  </si>
  <si>
    <t>7090000245504</t>
  </si>
  <si>
    <t>4455135</t>
  </si>
  <si>
    <t>5060335636294</t>
  </si>
  <si>
    <t>5060335636287</t>
  </si>
  <si>
    <t>4506556</t>
  </si>
  <si>
    <t>5449000218087</t>
  </si>
  <si>
    <t>5000112618211</t>
  </si>
  <si>
    <t>4506515</t>
  </si>
  <si>
    <t>5449000218049</t>
  </si>
  <si>
    <t>5000112618174</t>
  </si>
  <si>
    <t>4506507</t>
  </si>
  <si>
    <t>5449000218032</t>
  </si>
  <si>
    <t>5000112618167</t>
  </si>
  <si>
    <t>4506499</t>
  </si>
  <si>
    <t>5449000218025</t>
  </si>
  <si>
    <t>5000112618150</t>
  </si>
  <si>
    <t>4507877</t>
  </si>
  <si>
    <t>5060466510043</t>
  </si>
  <si>
    <t>5060466510036</t>
  </si>
  <si>
    <t>4507786</t>
  </si>
  <si>
    <t>5060466510135</t>
  </si>
  <si>
    <t>5060466510128</t>
  </si>
  <si>
    <t>4507935</t>
  </si>
  <si>
    <t>5060466510104</t>
  </si>
  <si>
    <t>5060466510098</t>
  </si>
  <si>
    <t>4507976</t>
  </si>
  <si>
    <t>5060466510074</t>
  </si>
  <si>
    <t>5060466510067</t>
  </si>
  <si>
    <t>4507760</t>
  </si>
  <si>
    <t>5060466510012</t>
  </si>
  <si>
    <t>5060466510005</t>
  </si>
  <si>
    <t>4506408</t>
  </si>
  <si>
    <t>5449000214256</t>
  </si>
  <si>
    <t>7070330644376</t>
  </si>
  <si>
    <t>7070330644314</t>
  </si>
  <si>
    <t>5060335631626</t>
  </si>
  <si>
    <t>5060166697457</t>
  </si>
  <si>
    <t>5060335631121</t>
  </si>
  <si>
    <t>5449000206398</t>
  </si>
  <si>
    <t>5449000206374</t>
  </si>
  <si>
    <t>5449000195951</t>
  </si>
  <si>
    <t>5449000191243</t>
  </si>
  <si>
    <t>5449000159519</t>
  </si>
  <si>
    <t>5449000196385</t>
  </si>
  <si>
    <t>7030019501321</t>
  </si>
  <si>
    <t>7037120002006</t>
  </si>
  <si>
    <t>5449000186768</t>
  </si>
  <si>
    <t>5449000186751</t>
  </si>
  <si>
    <t>4508099</t>
  </si>
  <si>
    <t>7090000245672</t>
  </si>
  <si>
    <t>4506549</t>
  </si>
  <si>
    <t>5449000218070</t>
  </si>
  <si>
    <t>5000112618204</t>
  </si>
  <si>
    <t>4506531</t>
  </si>
  <si>
    <t>5449000218063</t>
  </si>
  <si>
    <t>5000112618198</t>
  </si>
  <si>
    <t>5449000054227</t>
  </si>
  <si>
    <t>5449000015150</t>
  </si>
  <si>
    <t>5000112597400</t>
  </si>
  <si>
    <t>7090000240004</t>
  </si>
  <si>
    <t>4495909</t>
  </si>
  <si>
    <t>7030019526027</t>
  </si>
  <si>
    <t>7030019526010</t>
  </si>
  <si>
    <t>5449000169242</t>
  </si>
  <si>
    <t>7090000240028</t>
  </si>
  <si>
    <t>5449000134059</t>
  </si>
  <si>
    <t>7090000240363</t>
  </si>
  <si>
    <t>5449000112668</t>
  </si>
  <si>
    <t>5449000109484</t>
  </si>
  <si>
    <t>5449000206435</t>
  </si>
  <si>
    <t>5449000206442</t>
  </si>
  <si>
    <t>5449000083593</t>
  </si>
  <si>
    <t>5449000066015</t>
  </si>
  <si>
    <t>5449000141521</t>
  </si>
  <si>
    <t>5449000131034</t>
  </si>
  <si>
    <t>4391207</t>
  </si>
  <si>
    <t>5449000210357</t>
  </si>
  <si>
    <t>5449000169594</t>
  </si>
  <si>
    <t>4391173</t>
  </si>
  <si>
    <t>5449000210340</t>
  </si>
  <si>
    <t>5449000169587</t>
  </si>
  <si>
    <t>5000112597318</t>
  </si>
  <si>
    <t>5000112595642</t>
  </si>
  <si>
    <t>5449000162168</t>
  </si>
  <si>
    <t>5000112597394</t>
  </si>
  <si>
    <t>5000112595628</t>
  </si>
  <si>
    <t>5000112597387</t>
  </si>
  <si>
    <t>5000112595611</t>
  </si>
  <si>
    <t>5449000131027</t>
  </si>
  <si>
    <t>5449000130969</t>
  </si>
  <si>
    <t>5449000149343</t>
  </si>
  <si>
    <t>4458345</t>
  </si>
  <si>
    <t>7030019525624</t>
  </si>
  <si>
    <t>7030019525617</t>
  </si>
  <si>
    <t>4458337</t>
  </si>
  <si>
    <t>7030019525594</t>
  </si>
  <si>
    <t>7030019525587</t>
  </si>
  <si>
    <t>5449000181466</t>
  </si>
  <si>
    <t>5449000204912</t>
  </si>
  <si>
    <t>5000112597363</t>
  </si>
  <si>
    <t>5000112595598</t>
  </si>
  <si>
    <t>5449000042101</t>
  </si>
  <si>
    <t>5000112597370</t>
  </si>
  <si>
    <t>5000112595604</t>
  </si>
  <si>
    <t>5000112597356</t>
  </si>
  <si>
    <t>5000112595581</t>
  </si>
  <si>
    <t>5000112597349</t>
  </si>
  <si>
    <t>5449000133328</t>
  </si>
  <si>
    <t>FANTA ZERO ORANGE 1,5 PLAST HP</t>
  </si>
  <si>
    <t>5449000016454</t>
  </si>
  <si>
    <t>5449000080806</t>
  </si>
  <si>
    <t>5000112597325</t>
  </si>
  <si>
    <t>5000112595550</t>
  </si>
  <si>
    <t>5000112597301</t>
  </si>
  <si>
    <t>5000112595635</t>
  </si>
  <si>
    <t>5449000061294</t>
  </si>
  <si>
    <t>5449000052971</t>
  </si>
  <si>
    <t>4235503</t>
  </si>
  <si>
    <t>5449000061942</t>
  </si>
  <si>
    <t>5449000052407</t>
  </si>
  <si>
    <t>5000112597332</t>
  </si>
  <si>
    <t>5000112595567</t>
  </si>
  <si>
    <t>7070330644192</t>
  </si>
  <si>
    <t>7070330644079</t>
  </si>
  <si>
    <t>4502134</t>
  </si>
  <si>
    <t>4053400002491</t>
  </si>
  <si>
    <t>4053400279589</t>
  </si>
  <si>
    <t>4506572</t>
  </si>
  <si>
    <t>5449000218094</t>
  </si>
  <si>
    <t>5000112618228</t>
  </si>
  <si>
    <t>5449000063069</t>
  </si>
  <si>
    <t>7090000244071</t>
  </si>
  <si>
    <t>5449000062949</t>
  </si>
  <si>
    <t>7030019501437</t>
  </si>
  <si>
    <t>4507984</t>
  </si>
  <si>
    <t>7090000245603</t>
  </si>
  <si>
    <t>4506564</t>
  </si>
  <si>
    <t>5449000218100</t>
  </si>
  <si>
    <t>5000112618235</t>
  </si>
  <si>
    <t>4507125</t>
  </si>
  <si>
    <t>5449000218131</t>
  </si>
  <si>
    <t>5000112618365</t>
  </si>
  <si>
    <t>4385688</t>
  </si>
  <si>
    <t>7090000245481</t>
  </si>
  <si>
    <t>7030019501468</t>
  </si>
  <si>
    <t>4507182</t>
  </si>
  <si>
    <t>7090000245511</t>
  </si>
  <si>
    <t>4507950</t>
  </si>
  <si>
    <t>5449000651013</t>
  </si>
  <si>
    <t>4507190</t>
  </si>
  <si>
    <t>7090000245658</t>
  </si>
  <si>
    <t>Material</t>
  </si>
  <si>
    <t>Material Name</t>
  </si>
  <si>
    <t>Subunits SAP</t>
  </si>
  <si>
    <t>Liters</t>
  </si>
  <si>
    <t>485/250MLCAN X395 BURN PPD</t>
  </si>
  <si>
    <t>500MLNRP X330 FANTA VAR PK PPD</t>
  </si>
  <si>
    <t>500MLNRP X192 FANTA OR/SPR PPD</t>
  </si>
  <si>
    <t>330MLNRG X24 CLAUSTHALER</t>
  </si>
  <si>
    <t>500MLNRP X192 NT VARIETY PK PPD</t>
  </si>
  <si>
    <t>200MLBRIK 10X3P KULI EPLE</t>
  </si>
  <si>
    <t>200MLBRIK X30 KULI APPELSIN</t>
  </si>
  <si>
    <t>200MLBRIK 10X3P KULI APPELSIN</t>
  </si>
  <si>
    <t>200MLBRIK X30 KULI EPLE</t>
  </si>
  <si>
    <t>200MLBRIK X30 KULI JORDBÆR</t>
  </si>
  <si>
    <t>700MLNRP X20 BONAQUA NATURELL NC</t>
  </si>
  <si>
    <t>700MLSPBT X20 BA U/K SITRON</t>
  </si>
  <si>
    <t>700MLSPBT X20 BA U/K MAN/GU</t>
  </si>
  <si>
    <t>700MLSPBT X20 BONAQUA MNG TEA NC</t>
  </si>
  <si>
    <t>1.25LNRP 4P BONAQUA NATURELL CB</t>
  </si>
  <si>
    <t>1.25LNRP X192 BONAQUA NATURELL CB 1HP</t>
  </si>
  <si>
    <t>1.25LNRP 4P BONAQUA LEMON CB</t>
  </si>
  <si>
    <t>1.25LNRP X192 BONAQUA LEMON CB 1HP</t>
  </si>
  <si>
    <t>1.25LNRP 48X4P BONAQUA NATURELL CB 1HP</t>
  </si>
  <si>
    <t>1.25LNRP 48X4P BONAQUA LEMON CB 1HP</t>
  </si>
  <si>
    <t>500MLNRP X24 FRUKTSJIMPANSE</t>
  </si>
  <si>
    <t>10LBIB FRUKTSJIMPANSE</t>
  </si>
  <si>
    <t>330MLNRG X24 LYSEKLOSTER</t>
  </si>
  <si>
    <t>250MLCAN X24 BURN</t>
  </si>
  <si>
    <t>485MLCAN X24 BURN</t>
  </si>
  <si>
    <t>355MLCAN X24 BURN ZERO</t>
  </si>
  <si>
    <t>355MLCAN X24 BURN ZRO MAN CR</t>
  </si>
  <si>
    <t>355MLCAN X24 BURN</t>
  </si>
  <si>
    <t>355MLCAN X24 BURN APPLE KIWI</t>
  </si>
  <si>
    <t>355MLCAN X24 BURN LEM ICE</t>
  </si>
  <si>
    <t>355MLCAN X24 BURN PASSION PUNCH</t>
  </si>
  <si>
    <t>500MLCAN X24 MONSTER NRG</t>
  </si>
  <si>
    <t>500MLCAN X24 MONSTER ENERGY ULTRA</t>
  </si>
  <si>
    <t>500MLCAN X24 MONSTER AZERO</t>
  </si>
  <si>
    <t>500MLCAN X24 MONSTER REHAB</t>
  </si>
  <si>
    <t>500MLCAN X24 MONSTER ULTRA RED</t>
  </si>
  <si>
    <t>500MLCAN X24 MONSTER ASSAU</t>
  </si>
  <si>
    <t>500MLCAN X24 MONSTER ROSSI</t>
  </si>
  <si>
    <t>500MLNRP X24 SW CLUB SODA</t>
  </si>
  <si>
    <t>500MLNRP X24 SW BITTER LEM</t>
  </si>
  <si>
    <t>500MLNRP X24 SW IND TONIC</t>
  </si>
  <si>
    <t>500MLNRP X24 SW RUSSCHIAN</t>
  </si>
  <si>
    <t>CHAI LATTE INSTANT DRINK 1000G X10</t>
  </si>
  <si>
    <t>CHAQWA MEDIUM ROAST - BØNNER 1000G X6</t>
  </si>
  <si>
    <t>CHAQWA DARK ROAST - BØNNER 1000G X6</t>
  </si>
  <si>
    <t>CHAQWA ESPRESSO - BØNNER 1000G X6</t>
  </si>
  <si>
    <t>CHAQWA FAIRTRADE - BØNNER 1000G X6</t>
  </si>
  <si>
    <t>CHAQWA EXPRESS COFFEE BEANS 1000G BAG X8</t>
  </si>
  <si>
    <t>CHAQWA EXPRESS FILTER COFFEE 1000G BAGX5</t>
  </si>
  <si>
    <t>CHAQWA SIGNATURE ESPRESSO BØNNER 1000GX6</t>
  </si>
  <si>
    <t>CHAQWA MEDIUM ROAST - FINMALT 1000G X7</t>
  </si>
  <si>
    <t>CHAQWA DARKM ROAST - FINMALT 1000G X7</t>
  </si>
  <si>
    <t>CHAQWA FAIRTRADE - FINMALT 1000G X7</t>
  </si>
  <si>
    <t>CHAQWA MEDIUM ROAST - GROVMALT 600G X12</t>
  </si>
  <si>
    <t>CHAQWA ROS ESP UTZ WH BNS 1000G X6</t>
  </si>
  <si>
    <t>CHAQWA ESP UTZ WHOLE BEAN 1000G X6</t>
  </si>
  <si>
    <t>CHAQWA RS DK RST UTZ W BN 1000G X6</t>
  </si>
  <si>
    <t>CHAQWA DRK RST UTZ WH BNS 1000G X6</t>
  </si>
  <si>
    <t>CHAQWA DRK RST UTZ GRN 110G X60</t>
  </si>
  <si>
    <t>CHAQWA DARK ROAST UTZ EX FINMALT 600GX12</t>
  </si>
  <si>
    <t>CHAQWA ROSSO ESPRESSO UTZ-BEANS 1000GX8</t>
  </si>
  <si>
    <t>CHAQWA ESPRESSO UTZ - BEANS 1000G X8</t>
  </si>
  <si>
    <t>CHAQWA RS DK RST UTZ W BN 1000G X8</t>
  </si>
  <si>
    <t>CHAQWA DRK RST UTZ WH BNS 1000G X8</t>
  </si>
  <si>
    <t>CHAQWA MEDIUM ROAST - FINMALT 90G X72</t>
  </si>
  <si>
    <t>CHAQWA DARK ROAST - FINMALT 90G X72</t>
  </si>
  <si>
    <t>CHAQWA DRK RST UTZ WH GRN 90G X72</t>
  </si>
  <si>
    <t>CHAQWA EXPRESS INSTANT COFFEE 250G X10</t>
  </si>
  <si>
    <t>CHAQWA DRK RST UTZ WH GRN 250G X24</t>
  </si>
  <si>
    <t>CHAQWA DRK RST UTZ GRN COFFEE 250G X24</t>
  </si>
  <si>
    <t>CHAQWA EXPRESS CHOCO DRINK 1000G X10</t>
  </si>
  <si>
    <t>FAIRTRADE CHOCO DRINK 1000G X10</t>
  </si>
  <si>
    <t>TWININGS EARL GREY TE X100</t>
  </si>
  <si>
    <t>TWININGS LADY GREY TE X100</t>
  </si>
  <si>
    <t>TWININGS ENGLISH BREAKF TE X100</t>
  </si>
  <si>
    <t>TWININGS BLACKCURRANT TE X100</t>
  </si>
  <si>
    <t>TWININGS GREEN TEA LEMON TE X100</t>
  </si>
  <si>
    <t>TWININGS NYPE&amp;HIBISKUS 100POS</t>
  </si>
  <si>
    <t>TWININGS FIRE RØDE FRUKTER 100POS</t>
  </si>
  <si>
    <t>TWININGS EPLE- KANEL OG ROSIN 100POS</t>
  </si>
  <si>
    <t>TWININGS EARL GREY ØKOLOGISK 25POS</t>
  </si>
  <si>
    <t>TWININGS SPICY INDIAN CHAI 20POS</t>
  </si>
  <si>
    <t>DRIKKEBULJONG X80</t>
  </si>
  <si>
    <t>330MLCAN 10P COCA-COLA</t>
  </si>
  <si>
    <t>330MLCAN X24 COCA-COLA</t>
  </si>
  <si>
    <t>330MLCAN 10P COCA-COLA FRIGP</t>
  </si>
  <si>
    <t>330MLCAN 90X10P COCA-COLA PPD</t>
  </si>
  <si>
    <t>330MLCAN X24 COCA-COLA EXP</t>
  </si>
  <si>
    <t>330MLCAN 15P COCA-COLA</t>
  </si>
  <si>
    <t>500MLNRP 90X6P COCA-COLA PPD</t>
  </si>
  <si>
    <t>500MLNRP 120X4P COCA-COLA 1HP</t>
  </si>
  <si>
    <t>500MLNRP X24 COCA-COLA</t>
  </si>
  <si>
    <t>500MLNRP X192 COCA-COLA PPD</t>
  </si>
  <si>
    <t>1.5LNRP X192 COCA-COLA PPD</t>
  </si>
  <si>
    <t>1.5LNRP 48X4P COCA-COLA PPD</t>
  </si>
  <si>
    <t>1.5LNRP X6 COCA-COLA</t>
  </si>
  <si>
    <t>1.5LNRP 32X6P COCA-COLA PPD</t>
  </si>
  <si>
    <t>1.5LNRP 24X8P COCA-COLA 1HP</t>
  </si>
  <si>
    <t>2LNRP 6P COCA-COLA</t>
  </si>
  <si>
    <t>330MLCAN 108X8P COCA-COLA 1HP</t>
  </si>
  <si>
    <t>10LBIB COCA-COLA</t>
  </si>
  <si>
    <t>20LBIB COCA-COLA</t>
  </si>
  <si>
    <t>250LBIB COCA-COLA</t>
  </si>
  <si>
    <t>375MLNRP X24 COCA-COLA</t>
  </si>
  <si>
    <t>150MLCAN 2X12P COCA-COLA</t>
  </si>
  <si>
    <t>330MLCAN 6X4P COCA-COLA</t>
  </si>
  <si>
    <t>250MLNRG 84X6P COCA-COLA PPD</t>
  </si>
  <si>
    <t>1LNRP X12 COCA-COLA</t>
  </si>
  <si>
    <t>330MLNRG X24 COCA-COLA</t>
  </si>
  <si>
    <t>500MLNRP X24 COCA-COLA LT</t>
  </si>
  <si>
    <t>1.5LNRP X192 COCA-COLA LT PPD</t>
  </si>
  <si>
    <t>1.5LNRP X6 COCA-COLA LT</t>
  </si>
  <si>
    <t>20LBIB COCA-COLA LT</t>
  </si>
  <si>
    <t>330MLCAN X24 COCA-COLA LIFE</t>
  </si>
  <si>
    <t>500MLNRP X24 COCA-COLA LIFE</t>
  </si>
  <si>
    <t>500MLNRP X330 COCA-COLA LIFE PPD</t>
  </si>
  <si>
    <t>1.5LNRP X6 COCA-COLA LIFE</t>
  </si>
  <si>
    <t>500MLNRP X192 COCA-COLA LIFE PPD</t>
  </si>
  <si>
    <t>1.5LNRP X192 COCA-COLA LIFE PPD</t>
  </si>
  <si>
    <t>500MLNRP X24 TAB X-TRA</t>
  </si>
  <si>
    <t>330MLCAN 10P COKE ZERO</t>
  </si>
  <si>
    <t>330MLCAN X24 COKE ZERO</t>
  </si>
  <si>
    <t>330MLCAN X24 COKE ZERO EXP</t>
  </si>
  <si>
    <t>330MLCAN 90X10P COKE ZERO PPD</t>
  </si>
  <si>
    <t>330MLCAN 15P COKE ZERO</t>
  </si>
  <si>
    <t>1.25LNRP 6P COCA-COLA ZRO</t>
  </si>
  <si>
    <t>1.25LNRP 36X6P COCA-COLA ZRO 1HP</t>
  </si>
  <si>
    <t>500MLNRP 90X6P COKE ZERO PPD</t>
  </si>
  <si>
    <t>500MLNRP 120X4P COCA-COLA ZRO 1HP</t>
  </si>
  <si>
    <t>500MLNRP X24 COCA-COLA ZRO</t>
  </si>
  <si>
    <t>500MLNRP X192 COKE ZERO PPD</t>
  </si>
  <si>
    <t>500MLNRP 48X6P COKE ZERO PPD</t>
  </si>
  <si>
    <t>1.5LNRP X192 COKE ZERO PPD</t>
  </si>
  <si>
    <t>1.5LNRP 48X4P COKE ZERO PPD</t>
  </si>
  <si>
    <t>1.5LNRP X6 COKE ZERO</t>
  </si>
  <si>
    <t>1.5LNRP 32X6P COKE ZERO PPD</t>
  </si>
  <si>
    <t>1.5LNRP 24X8P COCA-COLA ZRO 1HP</t>
  </si>
  <si>
    <t>2LNRP 6P COKE ZERO</t>
  </si>
  <si>
    <t>330MLCAN 108X8P COCA-COLA ZRO 1HP</t>
  </si>
  <si>
    <t>10LBIB COKE ZERO</t>
  </si>
  <si>
    <t>20LBIB COKE ZERO</t>
  </si>
  <si>
    <t>10LBIB X1 COCA-COLA ZRO T-F</t>
  </si>
  <si>
    <t>375MLNRP X24 COKE ZERO</t>
  </si>
  <si>
    <t>330MLCAN 6X4P COCA-COLA ZRO</t>
  </si>
  <si>
    <t>1LNRP X12 COKE ZERO</t>
  </si>
  <si>
    <t>330MLNRG X24 COKE ZERO</t>
  </si>
  <si>
    <t>330MLCAN X24 FANTA ORANGE</t>
  </si>
  <si>
    <t>330MLCAN 6P FANTA ORANGE</t>
  </si>
  <si>
    <t>330MLCAN X24 FANTA ORANGE EXP</t>
  </si>
  <si>
    <t>330MLCAN 15P FANTA ORANGE</t>
  </si>
  <si>
    <t>500MLNRP X24 FANTA ORANGE</t>
  </si>
  <si>
    <t>1.5LNRP X192 FANTA ORANGE PPD</t>
  </si>
  <si>
    <t>1.5LNRP 48X4P FANTA ORANGE PPD</t>
  </si>
  <si>
    <t>1.5LNRP X6 FANTA ORANGE</t>
  </si>
  <si>
    <t>5LBIB FANTA ORANGE</t>
  </si>
  <si>
    <t>20LBIB FANTA ORANGE</t>
  </si>
  <si>
    <t>10LBIB X1 FANTA ORANGE T-F</t>
  </si>
  <si>
    <t>10LBIB X1 FANTA ORANGE</t>
  </si>
  <si>
    <t>330MLNRG X24 FANTA ORANGE</t>
  </si>
  <si>
    <t>500MLNRP X24 FANTA OR ZERO</t>
  </si>
  <si>
    <t>1.5LNRP X192 FANTA OR ZERO 1HP</t>
  </si>
  <si>
    <t>1.5LNRP X6 FANTA OR ZERO</t>
  </si>
  <si>
    <t>500MLNRP X24 FANTA LEMON</t>
  </si>
  <si>
    <t>1.5LNRP X6 FANTA LEMON</t>
  </si>
  <si>
    <t>500MLNRP X24 FANTA ANANS CIT</t>
  </si>
  <si>
    <t>330MLCAN X24 FANTA EXOTIC</t>
  </si>
  <si>
    <t>500MLNRP X24 FANTA EXOTIC</t>
  </si>
  <si>
    <t>1.5LNRP X6 FANTA EXOTIC</t>
  </si>
  <si>
    <t>330MLCAN 6P SPRITE</t>
  </si>
  <si>
    <t>330MLCAN X24 SPRITE EXP</t>
  </si>
  <si>
    <t>500MLNRP X24 SPRITE</t>
  </si>
  <si>
    <t>1.5LNRP X192 SPRITE PPD</t>
  </si>
  <si>
    <t>1.5LNRP X6 SPRITE</t>
  </si>
  <si>
    <t>5LBIB SPRITE</t>
  </si>
  <si>
    <t>10LBIB SPRITE</t>
  </si>
  <si>
    <t>20LBIB SPRITE</t>
  </si>
  <si>
    <t>330MLNRG X24 SPRITE</t>
  </si>
  <si>
    <t>500MLNRP X24 SPRITE ZERO</t>
  </si>
  <si>
    <t>1.5LNRP X192 SPRITE ZERO 1HP</t>
  </si>
  <si>
    <t>1.5LNRP X6 SPRITE ZERO</t>
  </si>
  <si>
    <t>500MLNRP X24 URGE</t>
  </si>
  <si>
    <t>1.5LNRP X192 URGE PPD</t>
  </si>
  <si>
    <t>1.5LNRP X6 URGE</t>
  </si>
  <si>
    <t>330MLCAN 6X4P URGE</t>
  </si>
  <si>
    <t>500MLNRP X24 SPRITE MYNTE</t>
  </si>
  <si>
    <t>500MLNRP X12 POWERADE MB</t>
  </si>
  <si>
    <t>500MLNRP X12 POWERADE OR</t>
  </si>
  <si>
    <t>500MLNRP X12 POWERADE LE</t>
  </si>
  <si>
    <t>275MLNRG X12 ORJU APPELSIN</t>
  </si>
  <si>
    <t>330MLNRP X12 MM APPELSIN</t>
  </si>
  <si>
    <t>275MLNRG X12 EPLEMOST</t>
  </si>
  <si>
    <t>500MLNRP X24 BA M/K NATUR</t>
  </si>
  <si>
    <t>1.5LNRP X8 BA M/K NATUR</t>
  </si>
  <si>
    <t>1.5LNRP X192 BA M/K NATUR PPD</t>
  </si>
  <si>
    <t>330MLNRG X24 BA M/K NATUR</t>
  </si>
  <si>
    <t>1.5LNRP X8 BA M/K SITRON</t>
  </si>
  <si>
    <t>1.5LNRP X192 BA M/K SITRON PPD</t>
  </si>
  <si>
    <t>330MLNRG X24 BA M/K SITRON</t>
  </si>
  <si>
    <t>400MLNRP X24 BONAQUA OR MNG CB</t>
  </si>
  <si>
    <t>400MLNRP X24 BONAQUA RSP LMN CB</t>
  </si>
  <si>
    <t>400MLNRP X24 BONAQUA PCH ALOE CB</t>
  </si>
  <si>
    <t>400MLNRP X24 BONAQUA BRY HONY CB</t>
  </si>
  <si>
    <t>400MLNRP X24 BONAQUA APPLE CB</t>
  </si>
  <si>
    <t>400MLNRP X24 BONAQUA STRW KIWI CB</t>
  </si>
  <si>
    <t>400MLNRP X24 BONAQUA NATURELL CB</t>
  </si>
  <si>
    <t>400MLNRP X24 BONAQUA NATURELL NC</t>
  </si>
  <si>
    <t>400MLNRP X24 BONAQUA LEMON CB</t>
  </si>
  <si>
    <t>400MLSPBT X24 BONAQUA MAN GUA NC</t>
  </si>
  <si>
    <t>400MLSPBT X24 BONAQUA NATURELL NC</t>
  </si>
  <si>
    <t>400MLSPBT X24 BONAQUA LEMON NC</t>
  </si>
  <si>
    <t>400MLSPBT X24 BONAQUA MNG TEA NC</t>
  </si>
  <si>
    <t>400MLNRP X24 BONAQUA PEAR MLS CB</t>
  </si>
  <si>
    <t>500MLNRP X24 NESTEA W PCH LT</t>
  </si>
  <si>
    <t>500MLNRP X24 NESTEA PEACH</t>
  </si>
  <si>
    <t>500MLNRP X24 NESTEA LEM ZERO</t>
  </si>
  <si>
    <t>500MLNRP X24 NESTEA MAN PINE</t>
  </si>
  <si>
    <t>LID 0,4-0,5L X1000</t>
  </si>
  <si>
    <t>LID 0,65-0,8L X1000</t>
  </si>
  <si>
    <t>LID 0,3L X2000</t>
  </si>
  <si>
    <t>CHAQWA ESPRESSO CUP 4OZ X1000</t>
  </si>
  <si>
    <t>COCA-COLA CUP 0,3L X2000</t>
  </si>
  <si>
    <t>COCA-COLA CUP 0,4L X1000</t>
  </si>
  <si>
    <t>COCA-COLA CUP 0,5L X1000</t>
  </si>
  <si>
    <t>COCA-COLA CUP 0,65L X540</t>
  </si>
  <si>
    <t>COCA-COLA CUP 0,8L X500</t>
  </si>
  <si>
    <t>CHAQWA LOKK 8 OZ TIL 7890 OG 7899 X1000</t>
  </si>
  <si>
    <t>CHAQWA ESPRESSO CUP X600</t>
  </si>
  <si>
    <t>VENDINGBEGER CHAQWA EXPRESS 9 OZ X1600</t>
  </si>
  <si>
    <t>CHAQWA LATTE GLASS X12</t>
  </si>
  <si>
    <t>CHAQWA NAPKINS X1200</t>
  </si>
  <si>
    <t>STIRRING STICK X1000</t>
  </si>
  <si>
    <t>STRAWS X250</t>
  </si>
  <si>
    <t>CONTOUR TEMPERED GLASS ARC 0,8L X6</t>
  </si>
  <si>
    <t>CONTOUR TEMPERED GLASS ARC 0,4L X24</t>
  </si>
  <si>
    <t>CONTOUR TEMPERED GLASS ARC 0,5L X24</t>
  </si>
  <si>
    <t>CHAQWA 1-LAGS BEGER 8 OZ 1600 STK</t>
  </si>
  <si>
    <t>BONAQUA GLASS 0,2L X24</t>
  </si>
  <si>
    <t>COCA-COLA GLASS 0,3L X24</t>
  </si>
  <si>
    <t>CHAQWA 2-LAGS BEGER 12 OZ 448 STK</t>
  </si>
  <si>
    <t>CHAQWA 2-LAGS BEGER 8 OZ 640 STK</t>
  </si>
  <si>
    <t>GRANULERT PULVER AV 100 % LETTMELK X10</t>
  </si>
  <si>
    <t>BRUNT SUKKER PORSJONSPK 4G X1000</t>
  </si>
  <si>
    <t>HVITT SUKKER PORSJONSPK 4G X1000</t>
  </si>
  <si>
    <t>SAUS TORO SJOKOLADETOPPING 1L X1</t>
  </si>
  <si>
    <t>WATER CUPS 0,2L BIOWARE X3000</t>
  </si>
  <si>
    <t>BONAMANT TERMOSKANNE 0,9L X1</t>
  </si>
  <si>
    <t>KAFFEMELK KUVERT 10ML X100</t>
  </si>
  <si>
    <t>BIOBAG 50L X32</t>
  </si>
  <si>
    <t>BIOBAG 35L X40</t>
  </si>
  <si>
    <t>CUNO VANNFILTER X1</t>
  </si>
  <si>
    <t>GARBAGE BAGS 50L ROLL 60X90CM X1</t>
  </si>
  <si>
    <t>GARBAGE BAGS 12L ROLL X1</t>
  </si>
  <si>
    <t>COFFEE FILTER 5L X1000</t>
  </si>
  <si>
    <t>COFFEE FILTER 10L X500</t>
  </si>
  <si>
    <t>RENSEVÆSKE TIL MELKESYSTEM 1 LITER</t>
  </si>
  <si>
    <t>CLEAN DROP TIL TERMOS OG KANNER 0,5L</t>
  </si>
  <si>
    <t>THERMO JUG 1L X1</t>
  </si>
  <si>
    <t>COFFEE FILTER 5L X500</t>
  </si>
  <si>
    <t>480GCIS X6 POW MB PULVER</t>
  </si>
  <si>
    <t>COFFEE FILTER 3L X500</t>
  </si>
  <si>
    <t>RENGJØRINGSPULVER TIL CQUBE 150 POSER</t>
  </si>
  <si>
    <t>COCA-COLA CUP 0,3L X1470</t>
  </si>
  <si>
    <t>COCA-COLA CUP 0,4L X920</t>
  </si>
  <si>
    <t>COCA-COLA CUP 0,5L X880</t>
  </si>
  <si>
    <t>COCA-COLA CUP 0,65L X780</t>
  </si>
  <si>
    <t>COCA-COLA CUP 0,8L X760</t>
  </si>
  <si>
    <t>CHAQWA LID FOR 12 OZ PAPER CUP X1000</t>
  </si>
  <si>
    <t>RENSETABLETTER ESPRESSOMASKIN BOKS 100ST</t>
  </si>
  <si>
    <t>PRAXAIR CO2 3KG X1</t>
  </si>
  <si>
    <t>PRAXAIR CO2 6KG X1</t>
  </si>
  <si>
    <t>SNICKERS 2PK 75G X24</t>
  </si>
  <si>
    <t>LEFSEGODT 2STK KANEL 240G X10</t>
  </si>
  <si>
    <t>CRISPO 65G NIDAR X27</t>
  </si>
  <si>
    <t>KVIKK LUNSJ FREIA 47G X72</t>
  </si>
  <si>
    <t>STRATOS 65G NIDAR X21</t>
  </si>
  <si>
    <t>SMÅSULTEN FRUKT 60G POLLY X21</t>
  </si>
  <si>
    <t>SANDWICH HERBS CREAM CHEESE 30G WASA X24</t>
  </si>
  <si>
    <t>SMÅSULTEN BÆR 60G POLLY X21</t>
  </si>
  <si>
    <t>TWIX SINGLE 50G X32</t>
  </si>
  <si>
    <t>NEW ENERGY 45G NIDAR X36</t>
  </si>
  <si>
    <t>TOPPRIS 60G FREIA X25</t>
  </si>
  <si>
    <t>SMÅSULTEN NØTTEMIKS 60G POLLY X21</t>
  </si>
  <si>
    <t>JAPP DOUBLE 60G X20</t>
  </si>
  <si>
    <t>SANDWICH CREAM CHEESE GRSLK 37G WASA X24</t>
  </si>
  <si>
    <t>EXTRA SWEETMINT 14G X60</t>
  </si>
  <si>
    <t>MELKESJOKOLADE EVENTYR 24G FREIA X64</t>
  </si>
  <si>
    <t>SMIL RULL 78G FREIA X28</t>
  </si>
  <si>
    <t>POTETCHIPS SALT 100% NATURAL 30GR X24</t>
  </si>
  <si>
    <t>SANDWICH BRUNOST 36G WASA X24</t>
  </si>
  <si>
    <t>POTETCHIPS PAPRIKA 100% 30GR X24</t>
  </si>
  <si>
    <t>DAIM SINGEL 29G FREIA X36</t>
  </si>
  <si>
    <t>LION 2-STK 60G X28</t>
  </si>
  <si>
    <t>PEANØTTKUBBE 60G FREIA X25</t>
  </si>
  <si>
    <t>GODT&amp;BLANDET 160G MALACO X36</t>
  </si>
  <si>
    <t>KINDER BUENO 43G X30</t>
  </si>
  <si>
    <t>SMASH 100G X21</t>
  </si>
  <si>
    <t>CHEEZ DOODLES 35G OLW X20</t>
  </si>
  <si>
    <t>IFA SALT 34G X32</t>
  </si>
  <si>
    <t>LÄKEROL CLASSIC SALVI 25G X48</t>
  </si>
  <si>
    <t>M POSE 90G FREIA X18</t>
  </si>
  <si>
    <t>KINDERSJOKOLADE MAXI 21G FERRERO X36</t>
  </si>
  <si>
    <t>OREO KJEKS 66G X20</t>
  </si>
  <si>
    <t>NEW ENERGY NØTTEBAR 40G X36</t>
  </si>
  <si>
    <t>FIRKLØVER 24G FREIA X64</t>
  </si>
  <si>
    <t>AHLGRENS BILER ORIGINAL 125G X32</t>
  </si>
  <si>
    <t>SANDWICH CHEESE WASA 30G X24</t>
  </si>
  <si>
    <t>KROKANRULL 71G FREIA X28</t>
  </si>
  <si>
    <t>MELKESJOKOLADE BOBLE 60G FREIA X20</t>
  </si>
  <si>
    <t>SALT SILD 100G MALACO X16</t>
  </si>
  <si>
    <t>MELKESJOKOLADE 100G FREIA X21</t>
  </si>
  <si>
    <t>FRUKT SILD 100G MALACO X16</t>
  </si>
  <si>
    <t>NØTTI FRUTTI 190G DLN X12</t>
  </si>
  <si>
    <t>JAPP DUO 82G FREIA X20</t>
  </si>
  <si>
    <t>JAPP 30G FREIA X40</t>
  </si>
  <si>
    <t>TWIX EXTRA 75G X30</t>
  </si>
  <si>
    <t>KIM POTETCHIPS S&amp;P 30G 100% NAT. X24</t>
  </si>
  <si>
    <t>MENTOS FRUKT 38G X40</t>
  </si>
  <si>
    <t>HELNØTT 100G FREIA X17</t>
  </si>
  <si>
    <t>POLLY BAR PEANUT&amp;KARAMEL 60G NIDAR X32</t>
  </si>
  <si>
    <t>SUR SILD 100G MALACO X16</t>
  </si>
  <si>
    <t>DOC HALSLINSER ORIGINAL 60G X30</t>
  </si>
  <si>
    <t>EXTRA EUCALYPTUS 14G X60</t>
  </si>
  <si>
    <t>STIMOROL FUSION STRAWBERRY LIME 20G X24</t>
  </si>
  <si>
    <t>LÄKEROL CLASSIC CACTUS 25G X48</t>
  </si>
  <si>
    <t>MUFFINS MILK CHOCO 102G AUNT MABELS X16</t>
  </si>
  <si>
    <t>MUFFINS CHOCO DOUBLE 102G AUNT MABEL X16</t>
  </si>
  <si>
    <t>CRISP&amp;CEREALS BAR HASSELNT&amp;SJOKO 35G X24</t>
  </si>
  <si>
    <t>GOLDFISH 85G MAARUD X20</t>
  </si>
  <si>
    <t>CARAMELLO 35G NIDAR X36</t>
  </si>
  <si>
    <t>DENT TRIO 24G X30</t>
  </si>
  <si>
    <t>HOBBY 48G NIDAR X48</t>
  </si>
  <si>
    <t>DOUBLE CHOCOLATE MUFFIN 35G X50</t>
  </si>
  <si>
    <t>KNOTT 80G X24</t>
  </si>
  <si>
    <t>BAR OATS&amp;CHOCO 42g NATURE VALLEY X18</t>
  </si>
  <si>
    <t>BAR OATS&amp;HONEY 42g NATURE VALLEY X18</t>
  </si>
  <si>
    <t>GIFFLAR KANEL 280G PÅGEN X10</t>
  </si>
  <si>
    <t>NUTRIL SMOOTHIE FRUIT HUNGC 330MLBRIK X1</t>
  </si>
  <si>
    <t>ULTIMOO SJOKOMELK 500MLBRIK Q X12</t>
  </si>
  <si>
    <t>EAT NATURAL CRANBERRY DARK CHOCO 45G X12</t>
  </si>
  <si>
    <t>EAT NATURAL APRICOT&amp;YOUGHURT 50G X12</t>
  </si>
  <si>
    <t>NØTTI FRUTTI 60G DLN X26</t>
  </si>
  <si>
    <t>NØTT &amp; BÆR 60G DLN X26</t>
  </si>
  <si>
    <t>NØTT &amp; SØTT 60G DLN X26</t>
  </si>
  <si>
    <t>DUNDERSALT 60G BRYNILD X15</t>
  </si>
  <si>
    <t>NØTTE SPESIAL POSE DLN 55G X26</t>
  </si>
  <si>
    <t>MELKESJOKOLADE 43G FREIA X36</t>
  </si>
  <si>
    <t>SMASH KULER NIDAR 70G X26</t>
  </si>
  <si>
    <t>NON STOP 100G FREIA X18</t>
  </si>
  <si>
    <t>AM01_ARTNUM</t>
  </si>
  <si>
    <t>AM01_ARTNAM</t>
  </si>
  <si>
    <t>EPD</t>
  </si>
  <si>
    <t>AM01_NATARTUNI</t>
  </si>
  <si>
    <t>AM01_NATARTSUU</t>
  </si>
  <si>
    <t>AM01_NUMSUU</t>
  </si>
  <si>
    <t>40534695</t>
  </si>
  <si>
    <t>CCR CCZ MIX,33 CAN 4 PK 1/4PAL</t>
  </si>
  <si>
    <t>4626859</t>
  </si>
  <si>
    <t>5449000655134</t>
  </si>
  <si>
    <t>54492752</t>
  </si>
  <si>
    <t>MON NRG/ROSSI/ULT,5CAN 1/3MIX</t>
  </si>
  <si>
    <t>4691671</t>
  </si>
  <si>
    <t>7090000245917</t>
  </si>
  <si>
    <t>87126655</t>
  </si>
  <si>
    <t>MON NRG/ULT/ROSSI,5CAN 1/4MIX</t>
  </si>
  <si>
    <t>4691689</t>
  </si>
  <si>
    <t>7090000245931</t>
  </si>
  <si>
    <t>90491054</t>
  </si>
  <si>
    <t>990491054</t>
  </si>
  <si>
    <t>90491061</t>
  </si>
  <si>
    <t>KULI JORDB#R/EPLE 0,20 TETRA</t>
  </si>
  <si>
    <t>54492585</t>
  </si>
  <si>
    <t>54493810</t>
  </si>
  <si>
    <t>MER BRINGEB#R/SOLB#R 0,5 PLAST</t>
  </si>
  <si>
    <t>BONAQUA MANGO TEA NC 0,7 NRP</t>
  </si>
  <si>
    <t>4579512</t>
  </si>
  <si>
    <t>5449000221162</t>
  </si>
  <si>
    <t>5000112620115</t>
  </si>
  <si>
    <t>BONAQUA NATUREL CB 1,25 NRP 4P</t>
  </si>
  <si>
    <t>4695896</t>
  </si>
  <si>
    <t>7090000245849</t>
  </si>
  <si>
    <t>5000112623260</t>
  </si>
  <si>
    <t>BONAQUA NATCB 1,25NRP X192 1/2</t>
  </si>
  <si>
    <t>4691846</t>
  </si>
  <si>
    <t>5449000658074</t>
  </si>
  <si>
    <t>BONAQUA LEMON CB 1,25 NRP 4P</t>
  </si>
  <si>
    <t>4695912</t>
  </si>
  <si>
    <t>7090000246013</t>
  </si>
  <si>
    <t>5000112623253</t>
  </si>
  <si>
    <t>BONAQUA LEMCB 1,25NRP X192 1/2</t>
  </si>
  <si>
    <t>4691770</t>
  </si>
  <si>
    <t>5449000658104</t>
  </si>
  <si>
    <t>BONAQUA NAT CB 1,25 NRP 4P 1/2</t>
  </si>
  <si>
    <t>4712766</t>
  </si>
  <si>
    <t>5449000657893</t>
  </si>
  <si>
    <t>BONAQUA LEM CB 1,25 NRP 4P 1/2</t>
  </si>
  <si>
    <t>4712584</t>
  </si>
  <si>
    <t>5449000657909</t>
  </si>
  <si>
    <t>MONSTER ENERGY ULTRA 500ML CAN</t>
  </si>
  <si>
    <t>4631594</t>
  </si>
  <si>
    <t>5060337502245</t>
  </si>
  <si>
    <t>5060337502238</t>
  </si>
  <si>
    <t>MONSTER ULTRA RED 500ML CANX24</t>
  </si>
  <si>
    <t>4631610</t>
  </si>
  <si>
    <t>5060337502276</t>
  </si>
  <si>
    <t>5060337502269</t>
  </si>
  <si>
    <t>4581435</t>
  </si>
  <si>
    <t>CHAQWA MEDIUM ROAST B@NNER</t>
  </si>
  <si>
    <t>CHAQWA DARK ROAST B@NNER</t>
  </si>
  <si>
    <t>CHAQWA ESPRESSO B@NNER</t>
  </si>
  <si>
    <t>CHAQWA FAIRTRADE KAFFE B@NNER</t>
  </si>
  <si>
    <t>CHAQWA XPRS COFFE BNS 1000GX8</t>
  </si>
  <si>
    <t>4659108</t>
  </si>
  <si>
    <t>7090000245771</t>
  </si>
  <si>
    <t>CHAQWA XPRS FILTER 1000G X5</t>
  </si>
  <si>
    <t>4659124</t>
  </si>
  <si>
    <t>7090000245795</t>
  </si>
  <si>
    <t>COCA-COLA 0,33 BOKS KRYMPPLAST</t>
  </si>
  <si>
    <t>54490246</t>
  </si>
  <si>
    <t>COCA-COLA 0,5L NRPET</t>
  </si>
  <si>
    <t>COCA-COLA 330ML CAN108X8P 1/2P</t>
  </si>
  <si>
    <t>4692844</t>
  </si>
  <si>
    <t>7090000245962</t>
  </si>
  <si>
    <t>55491014</t>
  </si>
  <si>
    <t>COCA-COLA 0,33 CAN 4 PK</t>
  </si>
  <si>
    <t>4507216</t>
  </si>
  <si>
    <t>5449000180407</t>
  </si>
  <si>
    <t>54492509</t>
  </si>
  <si>
    <t>54490703</t>
  </si>
  <si>
    <t>40822815</t>
  </si>
  <si>
    <t>COCA-LIGHT 20,0 BIB</t>
  </si>
  <si>
    <t>5449000058300</t>
  </si>
  <si>
    <t>COCA-COLA ZERO 0,33 CAN TF</t>
  </si>
  <si>
    <t>7331040002031</t>
  </si>
  <si>
    <t>5449000131805</t>
  </si>
  <si>
    <t>90357756</t>
  </si>
  <si>
    <t>5000112617696</t>
  </si>
  <si>
    <t>COKE ZERO 330ML CAN108X8P 1/2P</t>
  </si>
  <si>
    <t>4692661</t>
  </si>
  <si>
    <t>7090000245993</t>
  </si>
  <si>
    <t>90490293</t>
  </si>
  <si>
    <t>COCA-COLA ZERO 0,33 CAN 4P</t>
  </si>
  <si>
    <t>4507224</t>
  </si>
  <si>
    <t>5449000070685</t>
  </si>
  <si>
    <t>90338120</t>
  </si>
  <si>
    <t>90375408</t>
  </si>
  <si>
    <t>FANTA OR 0,33 BOKS TF</t>
  </si>
  <si>
    <t>87126464</t>
  </si>
  <si>
    <t>FANTA OR 10,0 BIB TF</t>
  </si>
  <si>
    <t>50112159</t>
  </si>
  <si>
    <t>FANTA ZERO ORANGE 1,5 HP PET</t>
  </si>
  <si>
    <t>4618740</t>
  </si>
  <si>
    <t>5449000655226</t>
  </si>
  <si>
    <t>5449000116505</t>
  </si>
  <si>
    <t>90494178</t>
  </si>
  <si>
    <t>INPUT SKU FTA EXOTIC 0,33 CAN</t>
  </si>
  <si>
    <t>5000112579406</t>
  </si>
  <si>
    <t>5000112579390</t>
  </si>
  <si>
    <t>FANTA EXCOTIC 0,35 GLASS</t>
  </si>
  <si>
    <t>5449000062772</t>
  </si>
  <si>
    <t>90491467</t>
  </si>
  <si>
    <t>FANTA EXOTIC 10L BIB</t>
  </si>
  <si>
    <t>7090000246051</t>
  </si>
  <si>
    <t>FANTA EX 20,0 BIB</t>
  </si>
  <si>
    <t>7090000246075</t>
  </si>
  <si>
    <t>* FANTA WORLD 1,5 REFPET HP</t>
  </si>
  <si>
    <t>5000112417364</t>
  </si>
  <si>
    <t>5000112556674</t>
  </si>
  <si>
    <t>SPRITE 0,33 BOKS TF</t>
  </si>
  <si>
    <t>104505</t>
  </si>
  <si>
    <t>5449000050618</t>
  </si>
  <si>
    <t>87126471</t>
  </si>
  <si>
    <t>SPRITE 20,0 BIB</t>
  </si>
  <si>
    <t>5449000013224</t>
  </si>
  <si>
    <t>90495021</t>
  </si>
  <si>
    <t>SPRITE ZERO 1,5 HP PET</t>
  </si>
  <si>
    <t>4627121</t>
  </si>
  <si>
    <t>5449000655233</t>
  </si>
  <si>
    <t>SPRITE MYNTE 0,5L NRPET</t>
  </si>
  <si>
    <t>4578688</t>
  </si>
  <si>
    <t>5449000220202</t>
  </si>
  <si>
    <t>5000112619195</t>
  </si>
  <si>
    <t>54492653</t>
  </si>
  <si>
    <t>50112814</t>
  </si>
  <si>
    <t>90338380</t>
  </si>
  <si>
    <t>MINUTE MAID PASSION 0,5 PLAST</t>
  </si>
  <si>
    <t>5449000116314</t>
  </si>
  <si>
    <t>90338830</t>
  </si>
  <si>
    <t>POWERADE AQUA ORANGE 0,5 PLAST</t>
  </si>
  <si>
    <t>5449000109316</t>
  </si>
  <si>
    <t>90338779</t>
  </si>
  <si>
    <t>POWERADE AQUA LEMON 0,5 PLAST</t>
  </si>
  <si>
    <t>5449000109309</t>
  </si>
  <si>
    <t>90338762</t>
  </si>
  <si>
    <t>BONAQUA 0,33 BOKS TF</t>
  </si>
  <si>
    <t>90382772</t>
  </si>
  <si>
    <t>90492860</t>
  </si>
  <si>
    <t>90331466</t>
  </si>
  <si>
    <t>90338595</t>
  </si>
  <si>
    <t>90490620</t>
  </si>
  <si>
    <t>54490550</t>
  </si>
  <si>
    <t>BONAQUA M/KUL BRINGEB#R 0,5NRP</t>
  </si>
  <si>
    <t>BONAQUA MANGO TEA NC 0,4 NRP</t>
  </si>
  <si>
    <t>4579504</t>
  </si>
  <si>
    <t>5449000221155</t>
  </si>
  <si>
    <t>54000582</t>
  </si>
  <si>
    <t>BONAQUA PEAR MELISSA 0,4 NRP</t>
  </si>
  <si>
    <t>4579496</t>
  </si>
  <si>
    <t>5449000221063</t>
  </si>
  <si>
    <t>54000568</t>
  </si>
  <si>
    <t>90494741</t>
  </si>
  <si>
    <t>CHAQWA ESPRESSO BEGER 4 OZ</t>
  </si>
  <si>
    <t>7090000240554</t>
  </si>
  <si>
    <t>LOKK CHAQWA ESPRESSO 4 OZ</t>
  </si>
  <si>
    <t>R@REPINNER</t>
  </si>
  <si>
    <t>7044240001604</t>
  </si>
  <si>
    <t>COCA-COLA BEGER 0,3 LITER</t>
  </si>
  <si>
    <t>6410607660875</t>
  </si>
  <si>
    <t>COCA-COLA BEGER 0,4 LITER</t>
  </si>
  <si>
    <t>6410607660882</t>
  </si>
  <si>
    <t>COCA-COLA BEGER 0,5 LITER</t>
  </si>
  <si>
    <t>6410607660899</t>
  </si>
  <si>
    <t>SUGER@R MED B@Y (ALLE LOKK/BEG</t>
  </si>
  <si>
    <t>7090000243104</t>
  </si>
  <si>
    <t>7090000242862</t>
  </si>
  <si>
    <t>7090000243005</t>
  </si>
  <si>
    <t>7090000242978</t>
  </si>
  <si>
    <t>BEGERHOLDER I PLAST</t>
  </si>
  <si>
    <t>S@PPELPOSER 50L 60X90CM</t>
  </si>
  <si>
    <t>S@PPELPOSER 12L</t>
  </si>
  <si>
    <t>URNE KAFFEFILTER 5L</t>
  </si>
  <si>
    <t>4090882</t>
  </si>
  <si>
    <t>URNE KAFFEFILTER 10L</t>
  </si>
  <si>
    <t>RENSEV?SKE TIL MELKESYSTEM 1L</t>
  </si>
  <si>
    <t>CLEAN DROP TERMOS &amp; KANNE 0,5L</t>
  </si>
  <si>
    <t>TERMO KANNE 1 LTR</t>
  </si>
  <si>
    <t>4677746</t>
  </si>
  <si>
    <t>4011678106105</t>
  </si>
  <si>
    <t>x</t>
  </si>
  <si>
    <t>d</t>
  </si>
  <si>
    <t>OOH 1.2.2017</t>
  </si>
  <si>
    <t>OOH EA 1.2.2017</t>
  </si>
  <si>
    <t>500MLNRP X330 CCR/CCZ PPD</t>
  </si>
  <si>
    <t>485MLCAN X355 BURN OR/BR/LI PPD</t>
  </si>
  <si>
    <t>330MLCAN 54X15P CCR/CCZ PPD</t>
  </si>
  <si>
    <t>500MLNRP X192 CCR/CCZ PPD</t>
  </si>
  <si>
    <t>330MLCAN 49X10P CCR/CCZ PPD</t>
  </si>
  <si>
    <t>500MLNRP X330 CR/CZ/CLF PPD</t>
  </si>
  <si>
    <t>330MLCAN 96X4P CCR/CCZ PPD</t>
  </si>
  <si>
    <t>700MLSPBT X160 BONAQUA NAT/LEM PPD</t>
  </si>
  <si>
    <t>500MLNRP X192 PODE OR/MB PPD</t>
  </si>
  <si>
    <t>500MLCAN X355 MONSTER EN/RO/UL PPD</t>
  </si>
  <si>
    <t>500MLCAN X355 MONSTER EN/RO/ZE PPD</t>
  </si>
  <si>
    <t>500MLCAN X240 MONSTER EN/RO/ZE PPD</t>
  </si>
  <si>
    <t>355MLCAN X300 BURN OR/ZE/PP PPD</t>
  </si>
  <si>
    <t>485MLCAN X240 BURN PPD</t>
  </si>
  <si>
    <t>355MLCAN X390 BURN OR/ZE/PP PPD</t>
  </si>
  <si>
    <t>500MLCAN X240 MONSTER EN/RO/UL PPD</t>
  </si>
  <si>
    <t>200MLBRIK 216X3P KULI APPELSIN PPD</t>
  </si>
  <si>
    <t>.7L NRP BONAQUA STILL LINGONBERRY 20L</t>
  </si>
  <si>
    <t>485MLCAN X24 BURN - KO</t>
  </si>
  <si>
    <t>485MLCAN X240 BURN OR/BR PPD</t>
  </si>
  <si>
    <t>355MLCAN X24 BURN ZERO-KO</t>
  </si>
  <si>
    <t>500MLCAN X24 MONSTER LH44</t>
  </si>
  <si>
    <t>CHAQWA DRK RST UTZ WH BNS 250G X24</t>
  </si>
  <si>
    <t>CHAQWA SINGLE ORIGIN CO HU 150GR BAG X40</t>
  </si>
  <si>
    <t>TWININGS NYPE &amp; HIBISKUS TE 100PCE</t>
  </si>
  <si>
    <t>TWININGS FIRE RØDE FRUKTER TE 100 PCE</t>
  </si>
  <si>
    <t>TWININGS GRØNN TE MED SITRON 100PCE</t>
  </si>
  <si>
    <t>TWININGS LADY GREY TE 100 PCE</t>
  </si>
  <si>
    <t>TWININGS EPLE KANEL OG ROSIN TE 100 PCE</t>
  </si>
  <si>
    <t>TWININGS EARL GRAY TE 100 PCE</t>
  </si>
  <si>
    <t>TWININGS ENGLISH BREAKFAST TE 100 PCE</t>
  </si>
  <si>
    <t>TWININGS SOLBÆRTE TE 100 PCE</t>
  </si>
  <si>
    <t>TWININGS IINDIAN CHAI TE 100 PCE</t>
  </si>
  <si>
    <t>TWININGS SUMMER GARDEN TE 100 PCE</t>
  </si>
  <si>
    <t>330MLSCAN X24 COCA-COLA</t>
  </si>
  <si>
    <t>250MLCAN X24 COCA-COLA</t>
  </si>
  <si>
    <t>330MLCAN 8P COCA-COLA</t>
  </si>
  <si>
    <t>250MLNRG 4X6P COCA-COLA</t>
  </si>
  <si>
    <t>330MLSCAN X24 COCA-COLA ZRO</t>
  </si>
  <si>
    <t>250MLCAN X24 COCA-COLA ZRO</t>
  </si>
  <si>
    <t>1.75LNRP X6 COCA-COLA ZRO</t>
  </si>
  <si>
    <t>1.75LNRP X192 COCA-COLA ZRO 1HP</t>
  </si>
  <si>
    <t>330MLCAN 8P COCA-COLA ZRO</t>
  </si>
  <si>
    <t>250MLNRG 84X6P COKE ZERO PPD</t>
  </si>
  <si>
    <t>250MLNRG 4X6P COKE ZERO</t>
  </si>
  <si>
    <t>330MLCAN 54X15P FANTA ORANGE PPD</t>
  </si>
  <si>
    <t>330MLCAN 6X4P FANTA ORANGE</t>
  </si>
  <si>
    <t>330MLCAN X24 FANTA EXOTIC INP</t>
  </si>
  <si>
    <t>10LBIB FANTA EXOTIC</t>
  </si>
  <si>
    <t>20LBIB FANTA EXOTIC</t>
  </si>
  <si>
    <t>330MLCAN 6X4P SPRITE ZERO</t>
  </si>
  <si>
    <t>330MLCAN 96X4P URGE PPD</t>
  </si>
  <si>
    <t>500MLNRP X12 POWERADE PASSIONFRUIT</t>
  </si>
  <si>
    <t>CHAQWA WOODEN STIRRERS X1000</t>
  </si>
  <si>
    <t>EXTRA DELIVERY</t>
  </si>
  <si>
    <t>EXPRESS DELIVERY</t>
  </si>
  <si>
    <t>SØRLANDSCHIPS HAVSALT 30G X45</t>
  </si>
  <si>
    <t>MONSTER 500MLCAN X24 LH44</t>
  </si>
  <si>
    <t>330MLCAN X24 COCA-COLA Sleek Can</t>
  </si>
  <si>
    <t>5449000665522</t>
  </si>
  <si>
    <t>5449000214928</t>
  </si>
  <si>
    <t>5449000665515</t>
  </si>
  <si>
    <t>4738456</t>
  </si>
  <si>
    <t>600MLNRP X12 GLACEAU SMARTWATER STL</t>
  </si>
  <si>
    <t>600MLNRP X12 GLACEAU SMARTWATER SPRK</t>
  </si>
  <si>
    <t>500MLNRP X24 ARCTIC TONIC WATER</t>
  </si>
  <si>
    <t>500MLNRP X24 ARCTIC RUSSIAN</t>
  </si>
  <si>
    <t>500MLNRP X24 ARCTIC CLUB SODA</t>
  </si>
  <si>
    <t>500MLNRP X24 ARCTIC GINGER</t>
  </si>
  <si>
    <t>500MLNRP X24 ARCTIC BITTER LEMON</t>
  </si>
  <si>
    <t>500MLNRP X24 URGE NO SUGAR</t>
  </si>
  <si>
    <t>1.5LNRP X6 URGE NO SUGAR</t>
  </si>
  <si>
    <t>1.25LNRP X6 FUZE TEA PEACH</t>
  </si>
  <si>
    <t>400MLNRP X12 FUZETEA PCH HIB</t>
  </si>
  <si>
    <t>400MLNRP X12 FUZETEA MNG CAM</t>
  </si>
  <si>
    <t>400MLNRP X12 FUZETEA LEM</t>
  </si>
  <si>
    <t>4967907</t>
  </si>
  <si>
    <t>4967956</t>
  </si>
  <si>
    <t>4969333</t>
  </si>
  <si>
    <t>4967949</t>
  </si>
  <si>
    <t>4967931</t>
  </si>
  <si>
    <t>7090000246402</t>
  </si>
  <si>
    <t>4853602</t>
  </si>
  <si>
    <t>7090000246372</t>
  </si>
  <si>
    <t>5449000237996</t>
  </si>
  <si>
    <t>4952651</t>
  </si>
  <si>
    <t>5449000232366</t>
  </si>
  <si>
    <t>4951539</t>
  </si>
  <si>
    <t>5449000232359</t>
  </si>
  <si>
    <t>4952826</t>
  </si>
  <si>
    <t>5449000232403</t>
  </si>
  <si>
    <t>4957544</t>
  </si>
  <si>
    <t>4957627</t>
  </si>
  <si>
    <t>5449000062048</t>
  </si>
  <si>
    <t>5449000240231</t>
  </si>
  <si>
    <t>4853073</t>
  </si>
  <si>
    <t>MONSTER ULTRA CITRON 500ML CAN X24</t>
  </si>
  <si>
    <t>5060337509619</t>
  </si>
  <si>
    <t>FANTA ZERO BLACKCURRANT 500ML PET X24</t>
  </si>
  <si>
    <t>4853057</t>
  </si>
  <si>
    <t>5449000229984</t>
  </si>
  <si>
    <t>COKE ZERO SUGAR LEMON 500ML PET X24</t>
  </si>
  <si>
    <t>5449000665027</t>
  </si>
  <si>
    <t xml:space="preserve">1,5 L Coca-Cola </t>
  </si>
  <si>
    <t xml:space="preserve">1,5 L Coca-Cola Uten sukker </t>
  </si>
  <si>
    <t>1,5 L Coca-Cola Light</t>
  </si>
  <si>
    <t>1,5 L Fanta Exotic</t>
  </si>
  <si>
    <t xml:space="preserve">1,5 L Urge </t>
  </si>
  <si>
    <t>0,5 L Coca-Cola</t>
  </si>
  <si>
    <t>0,5 L Coca-Cola Uten sukker</t>
  </si>
  <si>
    <t>0,5 L Coca-Cola Light</t>
  </si>
  <si>
    <t>0,5 L Fanta Exotic</t>
  </si>
  <si>
    <t>0,5 L Urge</t>
  </si>
  <si>
    <t>0,5 L Arctic Tonic Water</t>
  </si>
  <si>
    <t>Mixere</t>
  </si>
  <si>
    <t>Vann</t>
  </si>
  <si>
    <t>0,5 L Telemark Sparkling Naturell</t>
  </si>
  <si>
    <t>0,5 L Telemark Sparkling Sitron</t>
  </si>
  <si>
    <t>0,5 L Telemark Still Naturell</t>
  </si>
  <si>
    <t>0,5 L Telemark Still Naturell Sportscap</t>
  </si>
  <si>
    <t>0,5 L Telemark Still Sitron Sportscap</t>
  </si>
  <si>
    <t>0,5 L Telemark Sparkling Eple</t>
  </si>
  <si>
    <t>0,7 L Telemark Still Sitron Sportscap</t>
  </si>
  <si>
    <t>0,7 L Telemark Still Mango Sportscap</t>
  </si>
  <si>
    <t>0,33 L Coca-Cola</t>
  </si>
  <si>
    <t>0,33 L Coca-Cola Uten sukker</t>
  </si>
  <si>
    <t>0,33 L Bonaqua Sparkling Naturell</t>
  </si>
  <si>
    <t>0,33 L Bonaqua Sparkling Sitron</t>
  </si>
  <si>
    <t>0,5 L Powerade Mountain Blast</t>
  </si>
  <si>
    <t>0,5 L Powerade Lemon</t>
  </si>
  <si>
    <t>0,5 L Powerade Passion Fruit</t>
  </si>
  <si>
    <t>0,2 L Kuli Appelsin</t>
  </si>
  <si>
    <t>0,2 L Kuli Eple</t>
  </si>
  <si>
    <t>0,2 L Kuli Jordbær &amp; Eple</t>
  </si>
  <si>
    <t>Energi</t>
  </si>
  <si>
    <t>0,5 L Burn Original</t>
  </si>
  <si>
    <t>0,355 L Burn Original</t>
  </si>
  <si>
    <t>0,5 L Burn Apple/Kiwi</t>
  </si>
  <si>
    <t>0,5 L Monster Energy</t>
  </si>
  <si>
    <t>0,5 L Monster Ultra White</t>
  </si>
  <si>
    <t>0,5 L Monster Rossi</t>
  </si>
  <si>
    <t>20 L BiB Coca-Cola</t>
  </si>
  <si>
    <t>10 L BiB Coca-Cola</t>
  </si>
  <si>
    <t>10 L BiB Coca-Cola Uten sukker</t>
  </si>
  <si>
    <t>10 L BiB Fanta Exotic</t>
  </si>
  <si>
    <t>Pant</t>
  </si>
  <si>
    <t xml:space="preserve">2kr </t>
  </si>
  <si>
    <t>-</t>
  </si>
  <si>
    <t>Iste</t>
  </si>
  <si>
    <t>Produkt</t>
  </si>
  <si>
    <t>Varenr</t>
  </si>
  <si>
    <t>2kr</t>
  </si>
  <si>
    <t>3kr</t>
  </si>
  <si>
    <t xml:space="preserve">1 L Coca-Cola </t>
  </si>
  <si>
    <t xml:space="preserve">1 L Coca-Cola Uten sukker </t>
  </si>
  <si>
    <t xml:space="preserve"> Prisliste Kalde Drikker </t>
  </si>
  <si>
    <t>GTIN F-pak</t>
  </si>
  <si>
    <t>5000112636871</t>
  </si>
  <si>
    <t>5000112634136</t>
  </si>
  <si>
    <t>5000112633801</t>
  </si>
  <si>
    <t>5000112636833</t>
  </si>
  <si>
    <t>5000112636840</t>
  </si>
  <si>
    <t>5000112636901</t>
  </si>
  <si>
    <t>5000112634129</t>
  </si>
  <si>
    <t>5000112633795</t>
  </si>
  <si>
    <t>5000112636918</t>
  </si>
  <si>
    <t>90375408 </t>
  </si>
  <si>
    <t>90370953</t>
  </si>
  <si>
    <t>5060466516304</t>
  </si>
  <si>
    <t>5060466516366</t>
  </si>
  <si>
    <t>90418136</t>
  </si>
  <si>
    <t>7037120018748</t>
  </si>
  <si>
    <t>0,33 L Coca-Cola Sleek can</t>
  </si>
  <si>
    <t>0,33 L Coca-Cola Uten sukker Sleek can</t>
  </si>
  <si>
    <t>0,5 L Monster Mango Loco</t>
  </si>
  <si>
    <t>Info</t>
  </si>
  <si>
    <t>1,5 L Fanta Appelsin No sugar added</t>
  </si>
  <si>
    <t>0,5 L Fanta Appelsin No sugar added</t>
  </si>
  <si>
    <t>0,33 L Clausthaler (Hansa)</t>
  </si>
  <si>
    <t>0,275 L Orju Appelsin (Hansa)</t>
  </si>
  <si>
    <t>0,275 L Eplemost (Hansa)</t>
  </si>
  <si>
    <t>5275516 </t>
  </si>
  <si>
    <t>20 L BiB Coca-Cola Uten sukker</t>
  </si>
  <si>
    <t>Tilbehør</t>
  </si>
  <si>
    <t>Beger Coca-Cola 0,3 L</t>
  </si>
  <si>
    <t>Beger Coca-Cola 0,4 L</t>
  </si>
  <si>
    <t>Beger Coca-Cola 0,5 L</t>
  </si>
  <si>
    <t>Lokk 0,3 L</t>
  </si>
  <si>
    <t>Lokk 0,4 L &amp; 0,5 L</t>
  </si>
  <si>
    <t>Sugerør papir</t>
  </si>
  <si>
    <t>0,5 L Fanta Appelsin</t>
  </si>
  <si>
    <t>0,33 L Fanta Appelsin</t>
  </si>
  <si>
    <t>0,4 L Fuzetea Peach Hibiscus</t>
  </si>
  <si>
    <t>10 L BiB Fanta Appelsin</t>
  </si>
  <si>
    <t xml:space="preserve">1,5 L Fanta Appelsin </t>
  </si>
  <si>
    <t xml:space="preserve">1,5 L Sprite </t>
  </si>
  <si>
    <t xml:space="preserve">0,5 L Sprite </t>
  </si>
  <si>
    <t>0,4 L Fuzetea Lemon Lemongrass</t>
  </si>
  <si>
    <t>0,5 L Monster Pipeline Punch</t>
  </si>
  <si>
    <t>10 L BiB Sprite</t>
  </si>
  <si>
    <t xml:space="preserve">Glassflasker 0,25 L - 0,33 L </t>
  </si>
  <si>
    <t>0,25 L Fuzetea Peach Hibiscus Can 4-pack</t>
  </si>
  <si>
    <t>1,25 L Fuzetea Peach Hibiscus</t>
  </si>
  <si>
    <t>0,5 L Monster Ultra Paradise</t>
  </si>
  <si>
    <t>0,5 L Reign Razzle Berry</t>
  </si>
  <si>
    <t>0,5 L Reign Melon Mania</t>
  </si>
  <si>
    <t>0,5 L Burn Peach Zero sugar</t>
  </si>
  <si>
    <t>Coca-Cola Contour glass 0,5 L</t>
  </si>
  <si>
    <t>Coca-Cola Contour glass 0,4 L</t>
  </si>
  <si>
    <t>Coca-Cola Contour glass 0,3 L</t>
  </si>
  <si>
    <t>2736726 </t>
  </si>
  <si>
    <t>275214</t>
  </si>
  <si>
    <t>0,5 L Monster Pacific Punch</t>
  </si>
  <si>
    <t>20 L BiB Fanta Appelsin</t>
  </si>
  <si>
    <t>0,33 L Fanta Appelsin No sugar added</t>
  </si>
  <si>
    <t>0,5 L Mack Fruktsjimpanse</t>
  </si>
  <si>
    <t>Med forbehold om justeringer av avgifter og skrivefeil</t>
  </si>
  <si>
    <t>0,5 L Monster Ultra Fiesta Mango</t>
  </si>
  <si>
    <t>283036</t>
  </si>
  <si>
    <t>0,5 L Monster Mule</t>
  </si>
  <si>
    <t>0,2 L Royal Bliss Creative Tonic</t>
  </si>
  <si>
    <t>0,2 L Royal Bliss Berry Sensation</t>
  </si>
  <si>
    <t>0,2 L Royal Bliss Exotic Yuzu</t>
  </si>
  <si>
    <t>0,2 L Royal Bliss Ginger Beer</t>
  </si>
  <si>
    <t xml:space="preserve">0,33 L Urge Sleek can </t>
  </si>
  <si>
    <t>0,33 L Fanta Appelsin NSA Sleek can</t>
  </si>
  <si>
    <t>Antall enheter pr brett</t>
  </si>
  <si>
    <t xml:space="preserve">0,33 L Sprite No sugar Sleek can </t>
  </si>
  <si>
    <t>0,5 L Fanta Sitron No sugar</t>
  </si>
  <si>
    <t xml:space="preserve">0,33 L Sprite </t>
  </si>
  <si>
    <t>283272</t>
  </si>
  <si>
    <t>0,5 L Monster Monarch</t>
  </si>
  <si>
    <t>Bonaqua glass 0,25 L</t>
  </si>
  <si>
    <t>Rabatt %</t>
  </si>
  <si>
    <t>Rabatt 
Kr</t>
  </si>
  <si>
    <t>Offentlige avgifter</t>
  </si>
  <si>
    <t>Produktpris pr enhet</t>
  </si>
  <si>
    <t>Produktpris pr brett</t>
  </si>
  <si>
    <t>Nettopris pr enhet</t>
  </si>
  <si>
    <t>Flaske 1,5 L brus</t>
  </si>
  <si>
    <t>Flaske 1 L brus</t>
  </si>
  <si>
    <t>Flaske 0,5 L brus</t>
  </si>
  <si>
    <t>0,5 L Coca-Cola Uten sukker Koffeinfri</t>
  </si>
  <si>
    <t xml:space="preserve">1,5 L Telemark Sparkling Naturell </t>
  </si>
  <si>
    <t xml:space="preserve">1,5 L Telemark Sparkling Lemon </t>
  </si>
  <si>
    <t>283660</t>
  </si>
  <si>
    <t>283661</t>
  </si>
  <si>
    <t>0,5 L Monster Nitro</t>
  </si>
  <si>
    <t>283736</t>
  </si>
  <si>
    <t>283744</t>
  </si>
  <si>
    <t>0,5 L Burn Raspberry Zero sugar</t>
  </si>
  <si>
    <t>1,5 L Coca-Cola Uten sukker Lime</t>
  </si>
  <si>
    <t>1,5 L Fanta Sitron</t>
  </si>
  <si>
    <t>0,5 L Coca-Cola Uten sukker Lime</t>
  </si>
  <si>
    <t>1,5 L Fanta Mango No sugar</t>
  </si>
  <si>
    <t>0,5 L Fanta Mango No sugar</t>
  </si>
  <si>
    <t>Boks brus</t>
  </si>
  <si>
    <t>5908181 </t>
  </si>
  <si>
    <t>1,5 L Sprite No sugar</t>
  </si>
  <si>
    <t>0,5 L Sprite No sugar</t>
  </si>
  <si>
    <t>Barnedrikk</t>
  </si>
  <si>
    <t>0,5 L Monster Ultra Watermelon</t>
  </si>
  <si>
    <t>284424</t>
  </si>
  <si>
    <t>0,5 L Monster Khaotic</t>
  </si>
  <si>
    <t>284425</t>
  </si>
  <si>
    <t>Sportsdrikk &amp; Performance energy</t>
  </si>
  <si>
    <t>0,5 L Reign Peach Fizz</t>
  </si>
  <si>
    <t>0,5 L Reign Orange Dreamsicle</t>
  </si>
  <si>
    <t>1,5 L Coca-Cola Uten sukker Koffeinfri</t>
  </si>
  <si>
    <t>0,5 L Fanta What the Fanta?</t>
  </si>
  <si>
    <t>0,25 L Coca-Cola 4-pk</t>
  </si>
  <si>
    <t>0,25 L Coca-Cola Uten sukker 4-pk</t>
  </si>
  <si>
    <t>0,25 L Fanta Appelsin No sugar added 4-pk</t>
  </si>
  <si>
    <t>0,25 L Sprite No sugar 4-pk</t>
  </si>
  <si>
    <t>0,25 L Urge 4-pk</t>
  </si>
  <si>
    <t>0,4 L Fuzetea Raspberry Mint No sugar</t>
  </si>
  <si>
    <t>Nyhet u18</t>
  </si>
  <si>
    <t>0,5 L Monster Ultra Gold</t>
  </si>
  <si>
    <t>0,5 L Powerade Mountain Blast Zero</t>
  </si>
  <si>
    <t>Listepriser per 01.07.2022</t>
  </si>
  <si>
    <t>Pris pr enhet 01.07.22 eks offentlige avgifter</t>
  </si>
  <si>
    <t>0,25 L Fuzetea Peach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</si>
</sst>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0"/>
      <name val="Segoe UI"/>
      <family val="2"/>
    </font>
    <font>
      <sz val="10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20"/>
      <color indexed="10"/>
      <name val="Arial"/>
      <family val="2"/>
    </font>
    <font>
      <b/>
      <sz val="9"/>
      <color indexed="10"/>
      <name val="Arial"/>
      <family val="2"/>
    </font>
    <font>
      <b/>
      <sz val="11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8" fillId="0" borderId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1" fillId="0" borderId="0"/>
    <xf numFmtId="0" fontId="2" fillId="0" borderId="0"/>
    <xf numFmtId="0" fontId="1" fillId="0" borderId="0"/>
    <xf numFmtId="164" fontId="18" fillId="0" borderId="0" applyFont="0" applyFill="0" applyBorder="0" applyAlignment="0" applyProtection="0"/>
  </cellStyleXfs>
  <cellXfs count="1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0" fillId="2" borderId="0" xfId="0" applyFill="1" applyBorder="1"/>
    <xf numFmtId="2" fontId="0" fillId="2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2" fontId="9" fillId="2" borderId="0" xfId="0" applyNumberFormat="1" applyFont="1" applyFill="1" applyAlignment="1">
      <alignment horizontal="center"/>
    </xf>
    <xf numFmtId="49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10" fillId="0" borderId="0" xfId="0" applyNumberFormat="1" applyFont="1" applyFill="1" applyBorder="1" applyAlignment="1" applyProtection="1"/>
    <xf numFmtId="0" fontId="0" fillId="5" borderId="0" xfId="0" applyFill="1"/>
    <xf numFmtId="164" fontId="0" fillId="0" borderId="0" xfId="4" applyFont="1"/>
    <xf numFmtId="49" fontId="0" fillId="0" borderId="0" xfId="0" applyNumberFormat="1" applyAlignment="1">
      <alignment horizontal="left"/>
    </xf>
    <xf numFmtId="49" fontId="10" fillId="0" borderId="0" xfId="0" applyNumberFormat="1" applyFont="1" applyFill="1" applyBorder="1" applyAlignment="1" applyProtection="1">
      <alignment horizontal="left"/>
    </xf>
    <xf numFmtId="49" fontId="6" fillId="0" borderId="0" xfId="0" applyNumberFormat="1" applyFont="1"/>
    <xf numFmtId="1" fontId="0" fillId="0" borderId="0" xfId="0" applyNumberFormat="1" applyAlignment="1">
      <alignment horizontal="left"/>
    </xf>
    <xf numFmtId="1" fontId="13" fillId="4" borderId="2" xfId="1" applyNumberFormat="1" applyFont="1" applyFill="1" applyBorder="1" applyAlignment="1">
      <alignment horizontal="center"/>
    </xf>
    <xf numFmtId="10" fontId="13" fillId="4" borderId="2" xfId="0" applyNumberFormat="1" applyFont="1" applyFill="1" applyBorder="1" applyAlignment="1">
      <alignment horizontal="center"/>
    </xf>
    <xf numFmtId="4" fontId="13" fillId="4" borderId="2" xfId="0" applyNumberFormat="1" applyFont="1" applyFill="1" applyBorder="1" applyAlignment="1">
      <alignment horizontal="center"/>
    </xf>
    <xf numFmtId="1" fontId="13" fillId="4" borderId="1" xfId="1" applyNumberFormat="1" applyFont="1" applyFill="1" applyBorder="1" applyAlignment="1">
      <alignment horizontal="center"/>
    </xf>
    <xf numFmtId="10" fontId="13" fillId="4" borderId="1" xfId="0" applyNumberFormat="1" applyFont="1" applyFill="1" applyBorder="1" applyAlignment="1">
      <alignment horizontal="center"/>
    </xf>
    <xf numFmtId="10" fontId="13" fillId="2" borderId="1" xfId="0" applyNumberFormat="1" applyFont="1" applyFill="1" applyBorder="1" applyAlignment="1">
      <alignment horizontal="center"/>
    </xf>
    <xf numFmtId="10" fontId="13" fillId="2" borderId="2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1" fontId="14" fillId="0" borderId="0" xfId="0" quotePrefix="1" applyNumberFormat="1" applyFont="1" applyFill="1" applyBorder="1" applyAlignment="1" applyProtection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quotePrefix="1" applyFont="1" applyFill="1" applyBorder="1" applyAlignment="1">
      <alignment horizontal="center" vertical="center" wrapText="1"/>
    </xf>
    <xf numFmtId="1" fontId="13" fillId="2" borderId="0" xfId="0" applyNumberFormat="1" applyFont="1" applyFill="1" applyBorder="1" applyAlignment="1">
      <alignment horizontal="center"/>
    </xf>
    <xf numFmtId="1" fontId="13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2" fontId="12" fillId="4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2" fillId="4" borderId="3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left"/>
    </xf>
    <xf numFmtId="1" fontId="13" fillId="4" borderId="3" xfId="1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4" fontId="13" fillId="4" borderId="1" xfId="0" applyNumberFormat="1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left"/>
    </xf>
    <xf numFmtId="2" fontId="13" fillId="4" borderId="2" xfId="0" applyNumberFormat="1" applyFont="1" applyFill="1" applyBorder="1" applyAlignment="1">
      <alignment horizontal="center"/>
    </xf>
    <xf numFmtId="2" fontId="13" fillId="4" borderId="3" xfId="0" applyNumberFormat="1" applyFont="1" applyFill="1" applyBorder="1" applyAlignment="1">
      <alignment horizontal="left"/>
    </xf>
    <xf numFmtId="2" fontId="13" fillId="4" borderId="3" xfId="0" applyNumberFormat="1" applyFont="1" applyFill="1" applyBorder="1" applyAlignment="1">
      <alignment horizontal="center"/>
    </xf>
    <xf numFmtId="10" fontId="13" fillId="4" borderId="3" xfId="0" applyNumberFormat="1" applyFont="1" applyFill="1" applyBorder="1" applyAlignment="1">
      <alignment horizontal="center"/>
    </xf>
    <xf numFmtId="4" fontId="13" fillId="4" borderId="3" xfId="0" applyNumberFormat="1" applyFont="1" applyFill="1" applyBorder="1" applyAlignment="1">
      <alignment horizontal="center"/>
    </xf>
    <xf numFmtId="10" fontId="13" fillId="2" borderId="3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left"/>
    </xf>
    <xf numFmtId="2" fontId="13" fillId="0" borderId="1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2" fontId="16" fillId="4" borderId="1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17" fillId="0" borderId="1" xfId="0" applyNumberFormat="1" applyFont="1" applyFill="1" applyBorder="1" applyAlignment="1">
      <alignment horizontal="center"/>
    </xf>
    <xf numFmtId="1" fontId="13" fillId="0" borderId="1" xfId="1" applyNumberFormat="1" applyFont="1" applyFill="1" applyBorder="1" applyAlignment="1">
      <alignment horizontal="center"/>
    </xf>
    <xf numFmtId="10" fontId="13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left"/>
    </xf>
    <xf numFmtId="1" fontId="13" fillId="0" borderId="2" xfId="1" applyNumberFormat="1" applyFont="1" applyFill="1" applyBorder="1" applyAlignment="1">
      <alignment horizontal="center"/>
    </xf>
    <xf numFmtId="10" fontId="13" fillId="0" borderId="2" xfId="0" applyNumberFormat="1" applyFont="1" applyFill="1" applyBorder="1" applyAlignment="1">
      <alignment horizontal="center"/>
    </xf>
    <xf numFmtId="4" fontId="13" fillId="0" borderId="3" xfId="0" applyNumberFormat="1" applyFont="1" applyFill="1" applyBorder="1" applyAlignment="1">
      <alignment horizontal="center"/>
    </xf>
    <xf numFmtId="2" fontId="13" fillId="0" borderId="3" xfId="0" applyNumberFormat="1" applyFont="1" applyFill="1" applyBorder="1" applyAlignment="1">
      <alignment horizontal="left"/>
    </xf>
    <xf numFmtId="2" fontId="13" fillId="0" borderId="3" xfId="0" applyNumberFormat="1" applyFont="1" applyFill="1" applyBorder="1" applyAlignment="1">
      <alignment horizontal="center"/>
    </xf>
    <xf numFmtId="1" fontId="13" fillId="0" borderId="3" xfId="1" applyNumberFormat="1" applyFont="1" applyFill="1" applyBorder="1" applyAlignment="1">
      <alignment horizontal="center"/>
    </xf>
    <xf numFmtId="10" fontId="13" fillId="0" borderId="3" xfId="0" applyNumberFormat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 vertical="center"/>
    </xf>
    <xf numFmtId="0" fontId="13" fillId="6" borderId="4" xfId="0" applyFont="1" applyFill="1" applyBorder="1"/>
    <xf numFmtId="9" fontId="13" fillId="6" borderId="4" xfId="0" applyNumberFormat="1" applyFont="1" applyFill="1" applyBorder="1" applyAlignment="1">
      <alignment horizontal="center"/>
    </xf>
    <xf numFmtId="4" fontId="13" fillId="6" borderId="4" xfId="0" applyNumberFormat="1" applyFont="1" applyFill="1" applyBorder="1" applyAlignment="1">
      <alignment horizontal="center"/>
    </xf>
    <xf numFmtId="2" fontId="13" fillId="6" borderId="4" xfId="0" applyNumberFormat="1" applyFont="1" applyFill="1" applyBorder="1" applyAlignment="1">
      <alignment horizontal="center"/>
    </xf>
    <xf numFmtId="2" fontId="12" fillId="6" borderId="4" xfId="0" applyNumberFormat="1" applyFont="1" applyFill="1" applyBorder="1" applyAlignment="1">
      <alignment horizontal="center"/>
    </xf>
    <xf numFmtId="2" fontId="13" fillId="6" borderId="4" xfId="1" applyNumberFormat="1" applyFont="1" applyFill="1" applyBorder="1" applyAlignment="1">
      <alignment horizontal="center"/>
    </xf>
    <xf numFmtId="1" fontId="13" fillId="6" borderId="4" xfId="1" applyNumberFormat="1" applyFont="1" applyFill="1" applyBorder="1" applyAlignment="1">
      <alignment horizontal="center"/>
    </xf>
    <xf numFmtId="10" fontId="13" fillId="6" borderId="4" xfId="0" applyNumberFormat="1" applyFont="1" applyFill="1" applyBorder="1" applyAlignment="1">
      <alignment horizontal="center"/>
    </xf>
    <xf numFmtId="1" fontId="13" fillId="0" borderId="0" xfId="25" applyNumberFormat="1" applyFont="1" applyBorder="1" applyAlignment="1">
      <alignment horizontal="center"/>
    </xf>
    <xf numFmtId="1" fontId="0" fillId="0" borderId="0" xfId="25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2" fontId="17" fillId="0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2" fontId="13" fillId="6" borderId="5" xfId="0" applyNumberFormat="1" applyFont="1" applyFill="1" applyBorder="1" applyAlignment="1">
      <alignment horizontal="center"/>
    </xf>
    <xf numFmtId="2" fontId="12" fillId="6" borderId="5" xfId="0" applyNumberFormat="1" applyFont="1" applyFill="1" applyBorder="1" applyAlignment="1">
      <alignment horizontal="center"/>
    </xf>
    <xf numFmtId="2" fontId="13" fillId="6" borderId="5" xfId="1" applyNumberFormat="1" applyFont="1" applyFill="1" applyBorder="1" applyAlignment="1">
      <alignment horizontal="center"/>
    </xf>
    <xf numFmtId="10" fontId="13" fillId="6" borderId="5" xfId="0" applyNumberFormat="1" applyFont="1" applyFill="1" applyBorder="1" applyAlignment="1">
      <alignment horizontal="center"/>
    </xf>
    <xf numFmtId="4" fontId="13" fillId="6" borderId="5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64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9" fontId="7" fillId="3" borderId="3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2" fontId="13" fillId="6" borderId="7" xfId="0" applyNumberFormat="1" applyFont="1" applyFill="1" applyBorder="1" applyAlignment="1">
      <alignment horizontal="center"/>
    </xf>
    <xf numFmtId="0" fontId="12" fillId="6" borderId="6" xfId="1" applyFont="1" applyFill="1" applyBorder="1" applyAlignment="1">
      <alignment vertical="center"/>
    </xf>
    <xf numFmtId="0" fontId="12" fillId="6" borderId="8" xfId="1" applyFont="1" applyFill="1" applyBorder="1" applyAlignment="1">
      <alignment vertical="center"/>
    </xf>
    <xf numFmtId="2" fontId="13" fillId="6" borderId="9" xfId="0" applyNumberFormat="1" applyFont="1" applyFill="1" applyBorder="1" applyAlignment="1">
      <alignment horizontal="center"/>
    </xf>
    <xf numFmtId="2" fontId="13" fillId="4" borderId="4" xfId="0" applyNumberFormat="1" applyFont="1" applyFill="1" applyBorder="1" applyAlignment="1">
      <alignment horizontal="left"/>
    </xf>
    <xf numFmtId="2" fontId="16" fillId="0" borderId="1" xfId="0" applyNumberFormat="1" applyFont="1" applyFill="1" applyBorder="1" applyAlignment="1">
      <alignment horizontal="center"/>
    </xf>
    <xf numFmtId="0" fontId="14" fillId="7" borderId="0" xfId="0" quotePrefix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vertical="center"/>
    </xf>
    <xf numFmtId="2" fontId="13" fillId="6" borderId="1" xfId="0" applyNumberFormat="1" applyFont="1" applyFill="1" applyBorder="1" applyAlignment="1">
      <alignment horizontal="center"/>
    </xf>
    <xf numFmtId="2" fontId="12" fillId="6" borderId="1" xfId="0" applyNumberFormat="1" applyFont="1" applyFill="1" applyBorder="1" applyAlignment="1">
      <alignment horizontal="center"/>
    </xf>
    <xf numFmtId="0" fontId="13" fillId="6" borderId="1" xfId="0" applyFont="1" applyFill="1" applyBorder="1"/>
    <xf numFmtId="9" fontId="13" fillId="6" borderId="1" xfId="0" applyNumberFormat="1" applyFont="1" applyFill="1" applyBorder="1" applyAlignment="1">
      <alignment horizontal="center"/>
    </xf>
    <xf numFmtId="4" fontId="13" fillId="6" borderId="1" xfId="0" applyNumberFormat="1" applyFont="1" applyFill="1" applyBorder="1" applyAlignment="1">
      <alignment horizontal="center"/>
    </xf>
    <xf numFmtId="1" fontId="13" fillId="2" borderId="0" xfId="0" applyNumberFormat="1" applyFont="1" applyFill="1" applyAlignment="1">
      <alignment horizontal="center" vertical="center"/>
    </xf>
    <xf numFmtId="0" fontId="12" fillId="6" borderId="4" xfId="1" applyFont="1" applyFill="1" applyBorder="1" applyAlignment="1">
      <alignment vertical="center"/>
    </xf>
    <xf numFmtId="0" fontId="12" fillId="6" borderId="5" xfId="1" applyFont="1" applyFill="1" applyBorder="1" applyAlignment="1">
      <alignment vertical="center"/>
    </xf>
    <xf numFmtId="0" fontId="14" fillId="0" borderId="1" xfId="0" applyFont="1" applyFill="1" applyBorder="1" applyAlignment="1" applyProtection="1">
      <alignment horizontal="center" vertical="center" wrapText="1"/>
    </xf>
    <xf numFmtId="2" fontId="13" fillId="4" borderId="9" xfId="0" applyNumberFormat="1" applyFont="1" applyFill="1" applyBorder="1" applyAlignment="1">
      <alignment horizontal="left"/>
    </xf>
    <xf numFmtId="2" fontId="13" fillId="0" borderId="9" xfId="0" applyNumberFormat="1" applyFont="1" applyFill="1" applyBorder="1" applyAlignment="1">
      <alignment horizontal="left"/>
    </xf>
    <xf numFmtId="2" fontId="13" fillId="0" borderId="7" xfId="0" applyNumberFormat="1" applyFont="1" applyFill="1" applyBorder="1" applyAlignment="1">
      <alignment horizontal="left"/>
    </xf>
    <xf numFmtId="2" fontId="13" fillId="4" borderId="7" xfId="0" applyNumberFormat="1" applyFont="1" applyFill="1" applyBorder="1" applyAlignment="1">
      <alignment horizontal="left"/>
    </xf>
    <xf numFmtId="0" fontId="12" fillId="6" borderId="10" xfId="1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left"/>
    </xf>
    <xf numFmtId="0" fontId="0" fillId="0" borderId="0" xfId="0" applyFill="1" applyAlignment="1">
      <alignment horizontal="center"/>
    </xf>
    <xf numFmtId="9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0" fillId="2" borderId="0" xfId="0" applyFill="1" applyBorder="1" applyAlignment="1"/>
    <xf numFmtId="4" fontId="13" fillId="0" borderId="2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/>
    </xf>
    <xf numFmtId="0" fontId="12" fillId="6" borderId="4" xfId="1" applyFont="1" applyFill="1" applyBorder="1" applyAlignment="1">
      <alignment horizontal="left" vertical="center"/>
    </xf>
    <xf numFmtId="2" fontId="13" fillId="0" borderId="3" xfId="1" applyNumberFormat="1" applyFont="1" applyFill="1" applyBorder="1" applyAlignment="1">
      <alignment horizontal="center"/>
    </xf>
    <xf numFmtId="2" fontId="13" fillId="0" borderId="2" xfId="1" applyNumberFormat="1" applyFont="1" applyFill="1" applyBorder="1" applyAlignment="1">
      <alignment horizontal="center"/>
    </xf>
    <xf numFmtId="2" fontId="13" fillId="0" borderId="1" xfId="1" applyNumberFormat="1" applyFont="1" applyFill="1" applyBorder="1" applyAlignment="1">
      <alignment horizontal="center"/>
    </xf>
    <xf numFmtId="0" fontId="13" fillId="0" borderId="0" xfId="0" applyFont="1" applyFill="1"/>
    <xf numFmtId="0" fontId="13" fillId="2" borderId="0" xfId="0" applyFont="1" applyFill="1"/>
    <xf numFmtId="0" fontId="21" fillId="3" borderId="3" xfId="0" applyFont="1" applyFill="1" applyBorder="1" applyAlignment="1">
      <alignment horizontal="center" vertical="center"/>
    </xf>
    <xf numFmtId="164" fontId="19" fillId="2" borderId="0" xfId="0" applyNumberFormat="1" applyFont="1" applyFill="1" applyAlignment="1">
      <alignment horizontal="center" vertical="center"/>
    </xf>
    <xf numFmtId="14" fontId="19" fillId="2" borderId="0" xfId="0" applyNumberFormat="1" applyFont="1" applyFill="1" applyAlignment="1">
      <alignment horizontal="center" vertical="center"/>
    </xf>
    <xf numFmtId="14" fontId="20" fillId="2" borderId="0" xfId="0" applyNumberFormat="1" applyFont="1" applyFill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2" fontId="13" fillId="0" borderId="1" xfId="1" applyNumberFormat="1" applyFont="1" applyBorder="1" applyAlignment="1">
      <alignment horizontal="center"/>
    </xf>
    <xf numFmtId="1" fontId="13" fillId="0" borderId="1" xfId="1" applyNumberFormat="1" applyFont="1" applyBorder="1" applyAlignment="1">
      <alignment horizontal="center"/>
    </xf>
    <xf numFmtId="10" fontId="13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1" fontId="14" fillId="0" borderId="0" xfId="0" applyNumberFormat="1" applyFont="1" applyAlignment="1">
      <alignment horizontal="center" vertical="center" wrapText="1"/>
    </xf>
  </cellXfs>
  <cellStyles count="26">
    <cellStyle name="Comma" xfId="25" builtinId="3"/>
    <cellStyle name="Comma 2" xfId="4" xr:uid="{00000000-0005-0000-0000-000001000000}"/>
    <cellStyle name="Comma 2 2" xfId="18" xr:uid="{00000000-0005-0000-0000-000002000000}"/>
    <cellStyle name="Comma 3" xfId="10" xr:uid="{00000000-0005-0000-0000-000003000000}"/>
    <cellStyle name="Comma 3 2" xfId="16" xr:uid="{00000000-0005-0000-0000-000004000000}"/>
    <cellStyle name="Comma 4" xfId="12" xr:uid="{00000000-0005-0000-0000-000005000000}"/>
    <cellStyle name="Comma 5" xfId="15" xr:uid="{00000000-0005-0000-0000-000006000000}"/>
    <cellStyle name="Normal" xfId="0" builtinId="0"/>
    <cellStyle name="Normal 2" xfId="3" xr:uid="{00000000-0005-0000-0000-000008000000}"/>
    <cellStyle name="Normal 2 2" xfId="24" xr:uid="{00000000-0005-0000-0000-000009000000}"/>
    <cellStyle name="Normal 3" xfId="6" xr:uid="{00000000-0005-0000-0000-00000A000000}"/>
    <cellStyle name="Normal 3 2" xfId="7" xr:uid="{00000000-0005-0000-0000-00000B000000}"/>
    <cellStyle name="Normal 3 3" xfId="22" xr:uid="{00000000-0005-0000-0000-00000C000000}"/>
    <cellStyle name="Normal 3 4" xfId="19" xr:uid="{00000000-0005-0000-0000-00000D000000}"/>
    <cellStyle name="Normal 3 5" xfId="17" xr:uid="{00000000-0005-0000-0000-00000E000000}"/>
    <cellStyle name="Normal 4" xfId="8" xr:uid="{00000000-0005-0000-0000-00000F000000}"/>
    <cellStyle name="Normal 4 2" xfId="9" xr:uid="{00000000-0005-0000-0000-000010000000}"/>
    <cellStyle name="Normal 4 2 2" xfId="21" xr:uid="{00000000-0005-0000-0000-000011000000}"/>
    <cellStyle name="Normal 4 3" xfId="20" xr:uid="{00000000-0005-0000-0000-000012000000}"/>
    <cellStyle name="Normal 5" xfId="2" xr:uid="{00000000-0005-0000-0000-000013000000}"/>
    <cellStyle name="Normal 6" xfId="11" xr:uid="{00000000-0005-0000-0000-000014000000}"/>
    <cellStyle name="Normal 7" xfId="14" xr:uid="{00000000-0005-0000-0000-000015000000}"/>
    <cellStyle name="Normal 8" xfId="23" xr:uid="{00000000-0005-0000-0000-000016000000}"/>
    <cellStyle name="Normal_Prisliste kunder 010707T redigert med MM" xfId="1" xr:uid="{00000000-0005-0000-0000-000017000000}"/>
    <cellStyle name="Percent 2" xfId="5" xr:uid="{00000000-0005-0000-0000-000018000000}"/>
    <cellStyle name="Percent 3" xfId="13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137583</xdr:colOff>
      <xdr:row>1</xdr:row>
      <xdr:rowOff>10581</xdr:rowOff>
    </xdr:from>
    <xdr:to>
      <xdr:col>11</xdr:col>
      <xdr:colOff>550333</xdr:colOff>
      <xdr:row>4</xdr:row>
      <xdr:rowOff>171505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E89D782B-0390-4588-9140-4E99B32E0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5916" y="190498"/>
          <a:ext cx="1714500" cy="1018174"/>
        </a:xfrm>
        <a:prstGeom prst="rect">
          <a:avLst/>
        </a:prstGeom>
      </xdr:spPr>
    </xdr:pic>
    <xdr:clientData/>
  </xdr:twoCellAnchor>
  <xdr:twoCellAnchor editAs="oneCell">
    <xdr:from>
      <xdr:col>1</xdr:col>
      <xdr:colOff>205318</xdr:colOff>
      <xdr:row>1</xdr:row>
      <xdr:rowOff>14814</xdr:rowOff>
    </xdr:from>
    <xdr:to>
      <xdr:col>2</xdr:col>
      <xdr:colOff>1020232</xdr:colOff>
      <xdr:row>4</xdr:row>
      <xdr:rowOff>175738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B4F6E680-27E1-407E-8985-8B5FFB8FC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1" y="194731"/>
          <a:ext cx="1714500" cy="1018174"/>
        </a:xfrm>
        <a:prstGeom prst="rect">
          <a:avLst/>
        </a:prstGeom>
      </xdr:spPr>
    </xdr:pic>
    <xdr:clientData/>
  </xdr:twoCellAnchor>
  <xdr:twoCellAnchor editAs="oneCell">
    <xdr:from>
      <xdr:col>9</xdr:col>
      <xdr:colOff>102305</xdr:colOff>
      <xdr:row>1</xdr:row>
      <xdr:rowOff>24692</xdr:rowOff>
    </xdr:from>
    <xdr:to>
      <xdr:col>11</xdr:col>
      <xdr:colOff>515055</xdr:colOff>
      <xdr:row>4</xdr:row>
      <xdr:rowOff>185616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6A80485B-34D5-45D4-A26B-7FFC53B23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805" y="201081"/>
          <a:ext cx="1781528" cy="972313"/>
        </a:xfrm>
        <a:prstGeom prst="rect">
          <a:avLst/>
        </a:prstGeom>
      </xdr:spPr>
    </xdr:pic>
    <xdr:clientData/>
  </xdr:twoCellAnchor>
  <xdr:twoCellAnchor editAs="oneCell">
    <xdr:from>
      <xdr:col>1</xdr:col>
      <xdr:colOff>205318</xdr:colOff>
      <xdr:row>1</xdr:row>
      <xdr:rowOff>14814</xdr:rowOff>
    </xdr:from>
    <xdr:to>
      <xdr:col>2</xdr:col>
      <xdr:colOff>1020234</xdr:colOff>
      <xdr:row>4</xdr:row>
      <xdr:rowOff>175738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1C2D2CE9-1C12-4FEC-A8FB-56C781A90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8" y="195789"/>
          <a:ext cx="1710266" cy="100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N139"/>
  <sheetViews>
    <sheetView showGridLines="0" tabSelected="1" view="pageBreakPreview" zoomScale="90" zoomScaleNormal="75" zoomScaleSheetLayoutView="90" workbookViewId="0">
      <selection activeCell="F60" sqref="F60"/>
    </sheetView>
  </sheetViews>
  <sheetFormatPr defaultColWidth="9.08984375" defaultRowHeight="14" x14ac:dyDescent="0.3"/>
  <cols>
    <col min="1" max="1" width="13.453125" style="135" customWidth="1"/>
    <col min="2" max="2" width="13.453125" style="1" customWidth="1"/>
    <col min="3" max="3" width="41.08984375" style="1" bestFit="1" customWidth="1"/>
    <col min="4" max="4" width="11.90625" style="32" customWidth="1"/>
    <col min="5" max="5" width="8" style="2" customWidth="1"/>
    <col min="6" max="6" width="13.54296875" style="2" customWidth="1"/>
    <col min="7" max="7" width="11" style="1" customWidth="1"/>
    <col min="8" max="8" width="8.90625" style="6" bestFit="1" customWidth="1"/>
    <col min="9" max="9" width="8.90625" style="3" customWidth="1"/>
    <col min="10" max="11" width="9.90625" style="3" customWidth="1"/>
    <col min="12" max="12" width="12.90625" style="3" customWidth="1"/>
    <col min="13" max="13" width="12.90625" style="5" customWidth="1"/>
    <col min="14" max="14" width="19" style="31" customWidth="1"/>
    <col min="15" max="15" width="17.90625" style="1" customWidth="1"/>
    <col min="16" max="16384" width="9.08984375" style="1"/>
  </cols>
  <sheetData>
    <row r="1" spans="1:14" s="9" customFormat="1" x14ac:dyDescent="0.3">
      <c r="A1" s="134"/>
      <c r="E1" s="119"/>
      <c r="F1" s="119"/>
      <c r="H1" s="120"/>
      <c r="I1" s="121"/>
      <c r="J1" s="121"/>
      <c r="K1" s="121"/>
      <c r="L1" s="121"/>
      <c r="M1" s="122"/>
      <c r="N1" s="123"/>
    </row>
    <row r="2" spans="1:14" ht="25" x14ac:dyDescent="0.3">
      <c r="A2" s="137" t="s">
        <v>1668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30"/>
    </row>
    <row r="3" spans="1:14" ht="25" x14ac:dyDescent="0.3">
      <c r="A3" s="138" t="s">
        <v>1792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30"/>
    </row>
    <row r="4" spans="1:14" x14ac:dyDescent="0.3">
      <c r="A4" s="139" t="s">
        <v>1729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30"/>
    </row>
    <row r="5" spans="1:14" ht="15.5" x14ac:dyDescent="0.35">
      <c r="D5" s="1"/>
      <c r="M5" s="7"/>
      <c r="N5" s="30"/>
    </row>
    <row r="6" spans="1:14" ht="15.5" x14ac:dyDescent="0.35">
      <c r="D6" s="1"/>
      <c r="M6" s="7"/>
      <c r="N6" s="30"/>
    </row>
    <row r="7" spans="1:14" ht="52" x14ac:dyDescent="0.3">
      <c r="A7" s="136" t="s">
        <v>1663</v>
      </c>
      <c r="B7" s="86" t="s">
        <v>1322</v>
      </c>
      <c r="C7" s="87" t="s">
        <v>1662</v>
      </c>
      <c r="D7" s="86" t="s">
        <v>1688</v>
      </c>
      <c r="E7" s="86" t="s">
        <v>1658</v>
      </c>
      <c r="F7" s="88" t="s">
        <v>1793</v>
      </c>
      <c r="G7" s="89" t="s">
        <v>1739</v>
      </c>
      <c r="H7" s="90" t="s">
        <v>1746</v>
      </c>
      <c r="I7" s="91" t="s">
        <v>1747</v>
      </c>
      <c r="J7" s="91" t="s">
        <v>1751</v>
      </c>
      <c r="K7" s="91" t="s">
        <v>1748</v>
      </c>
      <c r="L7" s="91" t="s">
        <v>1749</v>
      </c>
      <c r="M7" s="92" t="s">
        <v>1750</v>
      </c>
      <c r="N7" s="30"/>
    </row>
    <row r="8" spans="1:14" s="4" customFormat="1" ht="15" customHeight="1" x14ac:dyDescent="0.3">
      <c r="A8" s="94" t="s">
        <v>1752</v>
      </c>
      <c r="B8" s="107"/>
      <c r="C8" s="107"/>
      <c r="D8" s="130"/>
      <c r="E8" s="65"/>
      <c r="F8" s="66" t="str">
        <f>IFERROR(VLOOKUP(#REF!,#REF!,3,0),"")</f>
        <v/>
      </c>
      <c r="G8" s="66" t="str">
        <f>IFERROR(VLOOKUP(A8,#REF!,3,0),"")</f>
        <v/>
      </c>
      <c r="H8" s="67"/>
      <c r="I8" s="68"/>
      <c r="J8" s="68"/>
      <c r="K8" s="68"/>
      <c r="L8" s="68"/>
      <c r="M8" s="93"/>
      <c r="N8" s="30" t="s">
        <v>1669</v>
      </c>
    </row>
    <row r="9" spans="1:14" s="4" customFormat="1" ht="15" customHeight="1" x14ac:dyDescent="0.3">
      <c r="A9" s="80">
        <v>472237</v>
      </c>
      <c r="B9" s="80">
        <v>5108683</v>
      </c>
      <c r="C9" s="41" t="s">
        <v>1616</v>
      </c>
      <c r="D9" s="36"/>
      <c r="E9" s="42" t="s">
        <v>1665</v>
      </c>
      <c r="F9" s="50">
        <v>30.96</v>
      </c>
      <c r="G9" s="18">
        <v>6</v>
      </c>
      <c r="H9" s="19">
        <v>0.27210000000000001</v>
      </c>
      <c r="I9" s="20">
        <f t="shared" ref="I9:I21" si="0">F9*H9</f>
        <v>8.4242160000000013</v>
      </c>
      <c r="J9" s="20">
        <f>+F9-I9</f>
        <v>22.535784</v>
      </c>
      <c r="K9" s="20">
        <v>1.29</v>
      </c>
      <c r="L9" s="20">
        <f>+J9+K9</f>
        <v>23.825783999999999</v>
      </c>
      <c r="M9" s="42">
        <f t="shared" ref="M9:M10" si="1">G9*L9</f>
        <v>142.95470399999999</v>
      </c>
      <c r="N9" s="30">
        <v>5000112636864</v>
      </c>
    </row>
    <row r="10" spans="1:14" s="4" customFormat="1" ht="15" customHeight="1" x14ac:dyDescent="0.3">
      <c r="A10" s="80">
        <v>472437</v>
      </c>
      <c r="B10" s="80">
        <v>5123633</v>
      </c>
      <c r="C10" s="37" t="s">
        <v>1617</v>
      </c>
      <c r="D10" s="33"/>
      <c r="E10" s="39" t="s">
        <v>1665</v>
      </c>
      <c r="F10" s="50">
        <f>+F9</f>
        <v>30.96</v>
      </c>
      <c r="G10" s="54">
        <v>6</v>
      </c>
      <c r="H10" s="59">
        <v>0.27210000000000001</v>
      </c>
      <c r="I10" s="56">
        <f t="shared" si="0"/>
        <v>8.4242160000000013</v>
      </c>
      <c r="J10" s="126">
        <f t="shared" ref="J10:J73" si="2">+F10-I10</f>
        <v>22.535784</v>
      </c>
      <c r="K10" s="50">
        <f>+K9</f>
        <v>1.29</v>
      </c>
      <c r="L10" s="126">
        <f t="shared" ref="L10:L73" si="3">+J10+K10</f>
        <v>23.825783999999999</v>
      </c>
      <c r="M10" s="49">
        <f t="shared" si="1"/>
        <v>142.95470399999999</v>
      </c>
      <c r="N10" s="25" t="s">
        <v>1670</v>
      </c>
    </row>
    <row r="11" spans="1:14" s="4" customFormat="1" ht="15" customHeight="1" x14ac:dyDescent="0.3">
      <c r="A11" s="80">
        <v>284368</v>
      </c>
      <c r="B11" s="80">
        <v>5910104</v>
      </c>
      <c r="C11" s="37" t="s">
        <v>1764</v>
      </c>
      <c r="D11" s="51"/>
      <c r="E11" s="39" t="s">
        <v>1665</v>
      </c>
      <c r="F11" s="50">
        <f>+F10</f>
        <v>30.96</v>
      </c>
      <c r="G11" s="54">
        <v>6</v>
      </c>
      <c r="H11" s="59">
        <v>0.27210000000000001</v>
      </c>
      <c r="I11" s="56">
        <f t="shared" ref="I11" si="4">F11*H11</f>
        <v>8.4242160000000013</v>
      </c>
      <c r="J11" s="126">
        <f t="shared" ref="J11" si="5">+F11-I11</f>
        <v>22.535784</v>
      </c>
      <c r="K11" s="50">
        <f>+K10</f>
        <v>1.29</v>
      </c>
      <c r="L11" s="126">
        <f t="shared" ref="L11" si="6">+J11+K11</f>
        <v>23.825783999999999</v>
      </c>
      <c r="M11" s="49">
        <f t="shared" ref="M11" si="7">G11*L11</f>
        <v>142.95470399999999</v>
      </c>
      <c r="N11" s="27">
        <v>5000112655087</v>
      </c>
    </row>
    <row r="12" spans="1:14" s="4" customFormat="1" ht="15" customHeight="1" x14ac:dyDescent="0.3">
      <c r="A12" s="80">
        <v>284755</v>
      </c>
      <c r="B12" s="80">
        <v>5968979</v>
      </c>
      <c r="C12" s="37" t="s">
        <v>1781</v>
      </c>
      <c r="D12" s="51" t="s">
        <v>1789</v>
      </c>
      <c r="E12" s="39" t="s">
        <v>1665</v>
      </c>
      <c r="F12" s="50">
        <f>+F11</f>
        <v>30.96</v>
      </c>
      <c r="G12" s="54">
        <v>6</v>
      </c>
      <c r="H12" s="59">
        <v>0.27210000000000001</v>
      </c>
      <c r="I12" s="56">
        <f t="shared" ref="I12" si="8">F12*H12</f>
        <v>8.4242160000000013</v>
      </c>
      <c r="J12" s="126">
        <f t="shared" ref="J12" si="9">+F12-I12</f>
        <v>22.535784</v>
      </c>
      <c r="K12" s="50">
        <f>+K11</f>
        <v>1.29</v>
      </c>
      <c r="L12" s="126">
        <f t="shared" ref="L12" si="10">+J12+K12</f>
        <v>23.825783999999999</v>
      </c>
      <c r="M12" s="49">
        <f t="shared" ref="M12" si="11">G12*L12</f>
        <v>142.95470399999999</v>
      </c>
      <c r="N12" s="27">
        <v>5000112658613</v>
      </c>
    </row>
    <row r="13" spans="1:14" s="4" customFormat="1" ht="15" customHeight="1" x14ac:dyDescent="0.3">
      <c r="A13" s="80">
        <v>472137</v>
      </c>
      <c r="B13" s="80">
        <v>2642700</v>
      </c>
      <c r="C13" s="37" t="s">
        <v>1618</v>
      </c>
      <c r="D13" s="33"/>
      <c r="E13" s="39" t="s">
        <v>1665</v>
      </c>
      <c r="F13" s="50">
        <f>+F11</f>
        <v>30.96</v>
      </c>
      <c r="G13" s="54">
        <v>6</v>
      </c>
      <c r="H13" s="59">
        <v>0.27210000000000001</v>
      </c>
      <c r="I13" s="56">
        <f t="shared" si="0"/>
        <v>8.4242160000000013</v>
      </c>
      <c r="J13" s="126">
        <f t="shared" si="2"/>
        <v>22.535784</v>
      </c>
      <c r="K13" s="50">
        <f>+K11</f>
        <v>1.29</v>
      </c>
      <c r="L13" s="126">
        <f t="shared" ref="L13:L21" si="12">+J13+K13</f>
        <v>23.825783999999999</v>
      </c>
      <c r="M13" s="49">
        <f t="shared" ref="M13:M21" si="13">G13*L13</f>
        <v>142.95470399999999</v>
      </c>
      <c r="N13" s="26" t="s">
        <v>937</v>
      </c>
    </row>
    <row r="14" spans="1:14" s="4" customFormat="1" ht="15" customHeight="1" x14ac:dyDescent="0.3">
      <c r="A14" s="80">
        <v>283690</v>
      </c>
      <c r="B14" s="80">
        <v>5802384</v>
      </c>
      <c r="C14" s="37" t="s">
        <v>1707</v>
      </c>
      <c r="D14" s="39"/>
      <c r="E14" s="39" t="s">
        <v>1665</v>
      </c>
      <c r="F14" s="50">
        <f t="shared" ref="F14:F21" si="14">+F13</f>
        <v>30.96</v>
      </c>
      <c r="G14" s="54">
        <v>6</v>
      </c>
      <c r="H14" s="59">
        <v>0.27210000000000001</v>
      </c>
      <c r="I14" s="56">
        <f t="shared" si="0"/>
        <v>8.4242160000000013</v>
      </c>
      <c r="J14" s="126">
        <f t="shared" si="2"/>
        <v>22.535784</v>
      </c>
      <c r="K14" s="50">
        <f t="shared" ref="K14:K21" si="15">+K13</f>
        <v>1.29</v>
      </c>
      <c r="L14" s="126">
        <f t="shared" si="12"/>
        <v>23.825783999999999</v>
      </c>
      <c r="M14" s="49">
        <f t="shared" si="13"/>
        <v>142.95470399999999</v>
      </c>
      <c r="N14" s="26">
        <v>5000112650716</v>
      </c>
    </row>
    <row r="15" spans="1:14" s="4" customFormat="1" ht="15" customHeight="1" x14ac:dyDescent="0.3">
      <c r="A15" s="80">
        <v>473137</v>
      </c>
      <c r="B15" s="80">
        <v>2642734</v>
      </c>
      <c r="C15" s="37" t="s">
        <v>1689</v>
      </c>
      <c r="D15" s="33"/>
      <c r="E15" s="39" t="s">
        <v>1665</v>
      </c>
      <c r="F15" s="50">
        <f t="shared" si="14"/>
        <v>30.96</v>
      </c>
      <c r="G15" s="54">
        <v>6</v>
      </c>
      <c r="H15" s="59">
        <v>0.27210000000000001</v>
      </c>
      <c r="I15" s="56">
        <f t="shared" si="0"/>
        <v>8.4242160000000013</v>
      </c>
      <c r="J15" s="126">
        <f t="shared" si="2"/>
        <v>22.535784</v>
      </c>
      <c r="K15" s="50">
        <f t="shared" si="15"/>
        <v>1.29</v>
      </c>
      <c r="L15" s="126">
        <f t="shared" si="12"/>
        <v>23.825783999999999</v>
      </c>
      <c r="M15" s="49">
        <f t="shared" si="13"/>
        <v>142.95470399999999</v>
      </c>
      <c r="N15" s="26" t="s">
        <v>921</v>
      </c>
    </row>
    <row r="16" spans="1:14" s="4" customFormat="1" ht="15" customHeight="1" x14ac:dyDescent="0.3">
      <c r="A16" s="80">
        <v>473537</v>
      </c>
      <c r="B16" s="80">
        <v>2642759</v>
      </c>
      <c r="C16" s="37" t="s">
        <v>1619</v>
      </c>
      <c r="D16" s="33"/>
      <c r="E16" s="39" t="s">
        <v>1665</v>
      </c>
      <c r="F16" s="50">
        <f t="shared" si="14"/>
        <v>30.96</v>
      </c>
      <c r="G16" s="54">
        <v>6</v>
      </c>
      <c r="H16" s="59">
        <v>0.27210000000000001</v>
      </c>
      <c r="I16" s="56">
        <f t="shared" si="0"/>
        <v>8.4242160000000013</v>
      </c>
      <c r="J16" s="126">
        <f t="shared" si="2"/>
        <v>22.535784</v>
      </c>
      <c r="K16" s="50">
        <f t="shared" si="15"/>
        <v>1.29</v>
      </c>
      <c r="L16" s="126">
        <f t="shared" si="12"/>
        <v>23.825783999999999</v>
      </c>
      <c r="M16" s="49">
        <f t="shared" si="13"/>
        <v>142.95470399999999</v>
      </c>
      <c r="N16" s="26" t="s">
        <v>916</v>
      </c>
    </row>
    <row r="17" spans="1:14" s="4" customFormat="1" ht="15" customHeight="1" x14ac:dyDescent="0.3">
      <c r="A17" s="80">
        <v>473237</v>
      </c>
      <c r="B17" s="80">
        <v>2642742</v>
      </c>
      <c r="C17" s="37" t="s">
        <v>1765</v>
      </c>
      <c r="D17" s="33"/>
      <c r="E17" s="39" t="s">
        <v>1665</v>
      </c>
      <c r="F17" s="50">
        <f t="shared" si="14"/>
        <v>30.96</v>
      </c>
      <c r="G17" s="54">
        <v>6</v>
      </c>
      <c r="H17" s="59">
        <v>0.27210000000000001</v>
      </c>
      <c r="I17" s="56">
        <f t="shared" ref="I17" si="16">F17*H17</f>
        <v>8.4242160000000013</v>
      </c>
      <c r="J17" s="126">
        <f t="shared" ref="J17" si="17">+F17-I17</f>
        <v>22.535784</v>
      </c>
      <c r="K17" s="50">
        <f t="shared" si="15"/>
        <v>1.29</v>
      </c>
      <c r="L17" s="126">
        <f t="shared" si="12"/>
        <v>23.825783999999999</v>
      </c>
      <c r="M17" s="49">
        <f t="shared" si="13"/>
        <v>142.95470399999999</v>
      </c>
      <c r="N17" s="26">
        <v>5000112597370</v>
      </c>
    </row>
    <row r="18" spans="1:14" s="4" customFormat="1" ht="15" customHeight="1" x14ac:dyDescent="0.3">
      <c r="A18" s="80">
        <v>284434</v>
      </c>
      <c r="B18" s="80">
        <v>5922166</v>
      </c>
      <c r="C18" s="37" t="s">
        <v>1767</v>
      </c>
      <c r="D18" s="51"/>
      <c r="E18" s="39" t="s">
        <v>1665</v>
      </c>
      <c r="F18" s="50">
        <f t="shared" si="14"/>
        <v>30.96</v>
      </c>
      <c r="G18" s="54">
        <v>6</v>
      </c>
      <c r="H18" s="59">
        <v>0.27210000000000001</v>
      </c>
      <c r="I18" s="56">
        <f t="shared" ref="I18" si="18">F18*H18</f>
        <v>8.4242160000000013</v>
      </c>
      <c r="J18" s="126">
        <f t="shared" ref="J18" si="19">+F18-I18</f>
        <v>22.535784</v>
      </c>
      <c r="K18" s="50">
        <f t="shared" si="15"/>
        <v>1.29</v>
      </c>
      <c r="L18" s="126">
        <f t="shared" si="12"/>
        <v>23.825783999999999</v>
      </c>
      <c r="M18" s="49">
        <f t="shared" si="13"/>
        <v>142.95470399999999</v>
      </c>
      <c r="N18" s="26">
        <v>5000112655513</v>
      </c>
    </row>
    <row r="19" spans="1:14" s="4" customFormat="1" ht="15" customHeight="1" x14ac:dyDescent="0.3">
      <c r="A19" s="80">
        <v>474528</v>
      </c>
      <c r="B19" s="80">
        <v>5005657</v>
      </c>
      <c r="C19" s="37" t="s">
        <v>1708</v>
      </c>
      <c r="D19" s="33"/>
      <c r="E19" s="39" t="s">
        <v>1665</v>
      </c>
      <c r="F19" s="50">
        <f t="shared" si="14"/>
        <v>30.96</v>
      </c>
      <c r="G19" s="54">
        <v>6</v>
      </c>
      <c r="H19" s="59">
        <v>0.27210000000000001</v>
      </c>
      <c r="I19" s="56">
        <f t="shared" si="0"/>
        <v>8.4242160000000013</v>
      </c>
      <c r="J19" s="126">
        <f t="shared" si="2"/>
        <v>22.535784</v>
      </c>
      <c r="K19" s="50">
        <f t="shared" si="15"/>
        <v>1.29</v>
      </c>
      <c r="L19" s="126">
        <f t="shared" si="12"/>
        <v>23.825783999999999</v>
      </c>
      <c r="M19" s="49">
        <f t="shared" si="13"/>
        <v>142.95470399999999</v>
      </c>
      <c r="N19" s="25" t="s">
        <v>1671</v>
      </c>
    </row>
    <row r="20" spans="1:14" s="4" customFormat="1" ht="15" customHeight="1" x14ac:dyDescent="0.3">
      <c r="A20" s="80">
        <v>474728</v>
      </c>
      <c r="B20" s="80">
        <v>5007703</v>
      </c>
      <c r="C20" s="37" t="s">
        <v>1771</v>
      </c>
      <c r="D20" s="33"/>
      <c r="E20" s="39" t="s">
        <v>1665</v>
      </c>
      <c r="F20" s="50">
        <f t="shared" si="14"/>
        <v>30.96</v>
      </c>
      <c r="G20" s="54">
        <v>6</v>
      </c>
      <c r="H20" s="59">
        <v>0.27210000000000001</v>
      </c>
      <c r="I20" s="56">
        <f t="shared" si="0"/>
        <v>8.4242160000000013</v>
      </c>
      <c r="J20" s="126">
        <f t="shared" si="2"/>
        <v>22.535784</v>
      </c>
      <c r="K20" s="50">
        <f t="shared" si="15"/>
        <v>1.29</v>
      </c>
      <c r="L20" s="126">
        <f t="shared" si="12"/>
        <v>23.825783999999999</v>
      </c>
      <c r="M20" s="49">
        <f t="shared" si="13"/>
        <v>142.95470399999999</v>
      </c>
      <c r="N20" s="25" t="s">
        <v>1672</v>
      </c>
    </row>
    <row r="21" spans="1:14" s="4" customFormat="1" ht="15" customHeight="1" x14ac:dyDescent="0.3">
      <c r="A21" s="80">
        <v>474837</v>
      </c>
      <c r="B21" s="80">
        <v>2642791</v>
      </c>
      <c r="C21" s="43" t="s">
        <v>1620</v>
      </c>
      <c r="D21" s="35"/>
      <c r="E21" s="44" t="s">
        <v>1665</v>
      </c>
      <c r="F21" s="50">
        <f t="shared" si="14"/>
        <v>30.96</v>
      </c>
      <c r="G21" s="63">
        <v>6</v>
      </c>
      <c r="H21" s="59">
        <v>0.27210000000000001</v>
      </c>
      <c r="I21" s="60">
        <f t="shared" si="0"/>
        <v>8.4242160000000013</v>
      </c>
      <c r="J21" s="126">
        <f t="shared" si="2"/>
        <v>22.535784</v>
      </c>
      <c r="K21" s="50">
        <f t="shared" si="15"/>
        <v>1.29</v>
      </c>
      <c r="L21" s="126">
        <f t="shared" si="12"/>
        <v>23.825783999999999</v>
      </c>
      <c r="M21" s="49">
        <f t="shared" si="13"/>
        <v>142.95470399999999</v>
      </c>
      <c r="N21" s="26" t="s">
        <v>898</v>
      </c>
    </row>
    <row r="22" spans="1:14" s="4" customFormat="1" ht="15" customHeight="1" x14ac:dyDescent="0.3">
      <c r="A22" s="94" t="s">
        <v>1753</v>
      </c>
      <c r="B22" s="107"/>
      <c r="C22" s="107"/>
      <c r="D22" s="65"/>
      <c r="E22" s="65"/>
      <c r="F22" s="65"/>
      <c r="G22" s="66" t="str">
        <f>IFERROR(VLOOKUP(A22,#REF!,3,0),"")</f>
        <v/>
      </c>
      <c r="H22" s="67"/>
      <c r="I22" s="68"/>
      <c r="J22" s="68"/>
      <c r="K22" s="68"/>
      <c r="L22" s="68"/>
      <c r="M22" s="93"/>
    </row>
    <row r="23" spans="1:14" s="4" customFormat="1" ht="15" customHeight="1" x14ac:dyDescent="0.3">
      <c r="A23" s="80">
        <v>472090</v>
      </c>
      <c r="B23" s="109">
        <v>2779593</v>
      </c>
      <c r="C23" s="41" t="s">
        <v>1666</v>
      </c>
      <c r="D23" s="36"/>
      <c r="E23" s="42" t="s">
        <v>1665</v>
      </c>
      <c r="F23" s="50">
        <v>28.47</v>
      </c>
      <c r="G23" s="18">
        <v>12</v>
      </c>
      <c r="H23" s="19">
        <v>0.26729999999999998</v>
      </c>
      <c r="I23" s="20">
        <f t="shared" ref="I23:I24" si="20">F23*H23</f>
        <v>7.6100309999999993</v>
      </c>
      <c r="J23" s="20">
        <f t="shared" si="2"/>
        <v>20.859969</v>
      </c>
      <c r="K23" s="42">
        <v>1.29</v>
      </c>
      <c r="L23" s="20">
        <f t="shared" si="3"/>
        <v>22.149968999999999</v>
      </c>
      <c r="M23" s="42">
        <f>G23*L23</f>
        <v>265.79962799999998</v>
      </c>
      <c r="N23" s="26" t="s">
        <v>873</v>
      </c>
    </row>
    <row r="24" spans="1:14" s="4" customFormat="1" ht="15" customHeight="1" x14ac:dyDescent="0.3">
      <c r="A24" s="80">
        <v>472790</v>
      </c>
      <c r="B24" s="109">
        <v>2779585</v>
      </c>
      <c r="C24" s="43" t="s">
        <v>1667</v>
      </c>
      <c r="D24" s="35"/>
      <c r="E24" s="44" t="s">
        <v>1665</v>
      </c>
      <c r="F24" s="131">
        <f>+F23</f>
        <v>28.47</v>
      </c>
      <c r="G24" s="38">
        <v>12</v>
      </c>
      <c r="H24" s="45">
        <v>0.26729999999999998</v>
      </c>
      <c r="I24" s="46">
        <f t="shared" si="20"/>
        <v>7.6100309999999993</v>
      </c>
      <c r="J24" s="20">
        <f t="shared" si="2"/>
        <v>20.859969</v>
      </c>
      <c r="K24" s="42">
        <f t="shared" ref="K24" si="21">+K23</f>
        <v>1.29</v>
      </c>
      <c r="L24" s="20">
        <f t="shared" si="3"/>
        <v>22.149968999999999</v>
      </c>
      <c r="M24" s="44">
        <f>G24*L24</f>
        <v>265.79962799999998</v>
      </c>
      <c r="N24" s="26" t="s">
        <v>924</v>
      </c>
    </row>
    <row r="25" spans="1:14" s="4" customFormat="1" ht="15" customHeight="1" x14ac:dyDescent="0.3">
      <c r="A25" s="94" t="s">
        <v>1754</v>
      </c>
      <c r="B25" s="114"/>
      <c r="C25" s="69"/>
      <c r="D25" s="70"/>
      <c r="E25" s="69"/>
      <c r="F25" s="69"/>
      <c r="G25" s="72" t="s">
        <v>71</v>
      </c>
      <c r="H25" s="73"/>
      <c r="I25" s="68"/>
      <c r="J25" s="68"/>
      <c r="K25" s="68"/>
      <c r="L25" s="68"/>
      <c r="M25" s="93"/>
      <c r="N25" s="30"/>
    </row>
    <row r="26" spans="1:14" s="4" customFormat="1" ht="15" customHeight="1" x14ac:dyDescent="0.3">
      <c r="A26" s="80">
        <v>472226</v>
      </c>
      <c r="B26" s="80">
        <v>5108675</v>
      </c>
      <c r="C26" s="110" t="s">
        <v>1621</v>
      </c>
      <c r="D26" s="36"/>
      <c r="E26" s="42" t="s">
        <v>1664</v>
      </c>
      <c r="F26" s="132">
        <v>16.27</v>
      </c>
      <c r="G26" s="18">
        <v>24</v>
      </c>
      <c r="H26" s="19">
        <v>0.27400000000000002</v>
      </c>
      <c r="I26" s="20">
        <f t="shared" ref="I26:I27" si="22">F26*H26</f>
        <v>4.4579800000000001</v>
      </c>
      <c r="J26" s="20">
        <f t="shared" si="2"/>
        <v>11.81202</v>
      </c>
      <c r="K26" s="20">
        <f>+$K$9</f>
        <v>1.29</v>
      </c>
      <c r="L26" s="20">
        <f t="shared" si="3"/>
        <v>13.10202</v>
      </c>
      <c r="M26" s="42">
        <f t="shared" ref="M26:M27" si="23">G26*L26</f>
        <v>314.44848000000002</v>
      </c>
      <c r="N26" s="25" t="s">
        <v>1673</v>
      </c>
    </row>
    <row r="27" spans="1:14" s="4" customFormat="1" ht="15" customHeight="1" x14ac:dyDescent="0.3">
      <c r="A27" s="80">
        <v>472426</v>
      </c>
      <c r="B27" s="80">
        <v>5123641</v>
      </c>
      <c r="C27" s="112" t="s">
        <v>1622</v>
      </c>
      <c r="D27" s="33"/>
      <c r="E27" s="39" t="s">
        <v>1659</v>
      </c>
      <c r="F27" s="133">
        <f t="shared" ref="F27:F39" si="24">+$F$26</f>
        <v>16.27</v>
      </c>
      <c r="G27" s="21">
        <v>24</v>
      </c>
      <c r="H27" s="22">
        <v>0.27400000000000002</v>
      </c>
      <c r="I27" s="40">
        <f t="shared" si="22"/>
        <v>4.4579800000000001</v>
      </c>
      <c r="J27" s="20">
        <f t="shared" si="2"/>
        <v>11.81202</v>
      </c>
      <c r="K27" s="20">
        <f t="shared" ref="K27:K40" si="25">+$K$9</f>
        <v>1.29</v>
      </c>
      <c r="L27" s="20">
        <f t="shared" si="3"/>
        <v>13.10202</v>
      </c>
      <c r="M27" s="39">
        <f t="shared" si="23"/>
        <v>314.44848000000002</v>
      </c>
      <c r="N27" s="25" t="s">
        <v>1674</v>
      </c>
    </row>
    <row r="28" spans="1:14" s="4" customFormat="1" ht="15" customHeight="1" x14ac:dyDescent="0.3">
      <c r="A28" s="80">
        <v>284369</v>
      </c>
      <c r="B28" s="80">
        <v>5908868</v>
      </c>
      <c r="C28" s="112" t="s">
        <v>1766</v>
      </c>
      <c r="D28" s="51"/>
      <c r="E28" s="39" t="s">
        <v>1659</v>
      </c>
      <c r="F28" s="133">
        <f t="shared" si="24"/>
        <v>16.27</v>
      </c>
      <c r="G28" s="21">
        <v>24</v>
      </c>
      <c r="H28" s="22">
        <v>0.27400000000000002</v>
      </c>
      <c r="I28" s="40">
        <f t="shared" ref="I28:I40" si="26">F28*H28</f>
        <v>4.4579800000000001</v>
      </c>
      <c r="J28" s="20">
        <f t="shared" ref="J28:J40" si="27">+F28-I28</f>
        <v>11.81202</v>
      </c>
      <c r="K28" s="20">
        <f t="shared" si="25"/>
        <v>1.29</v>
      </c>
      <c r="L28" s="20">
        <f t="shared" ref="L28:L40" si="28">+J28+K28</f>
        <v>13.10202</v>
      </c>
      <c r="M28" s="39">
        <f t="shared" ref="M28:M40" si="29">G28*L28</f>
        <v>314.44848000000002</v>
      </c>
      <c r="N28" s="27">
        <v>5000112655070</v>
      </c>
    </row>
    <row r="29" spans="1:14" s="4" customFormat="1" ht="15" customHeight="1" x14ac:dyDescent="0.3">
      <c r="A29" s="80">
        <v>283830</v>
      </c>
      <c r="B29" s="80">
        <v>5825104</v>
      </c>
      <c r="C29" s="111" t="s">
        <v>1755</v>
      </c>
      <c r="D29" s="49"/>
      <c r="E29" s="50" t="s">
        <v>1664</v>
      </c>
      <c r="F29" s="133">
        <f t="shared" si="24"/>
        <v>16.27</v>
      </c>
      <c r="G29" s="58">
        <v>24</v>
      </c>
      <c r="H29" s="59">
        <v>0.27400000000000002</v>
      </c>
      <c r="I29" s="40">
        <f t="shared" si="26"/>
        <v>4.4579800000000001</v>
      </c>
      <c r="J29" s="20">
        <f t="shared" si="27"/>
        <v>11.81202</v>
      </c>
      <c r="K29" s="20">
        <f t="shared" si="25"/>
        <v>1.29</v>
      </c>
      <c r="L29" s="20">
        <f t="shared" si="28"/>
        <v>13.10202</v>
      </c>
      <c r="M29" s="39">
        <f t="shared" si="29"/>
        <v>314.44848000000002</v>
      </c>
      <c r="N29" s="30">
        <v>5000112651881</v>
      </c>
    </row>
    <row r="30" spans="1:14" s="4" customFormat="1" ht="15" customHeight="1" x14ac:dyDescent="0.3">
      <c r="A30" s="80">
        <v>472126</v>
      </c>
      <c r="B30" s="80">
        <v>2621399</v>
      </c>
      <c r="C30" s="112" t="s">
        <v>1623</v>
      </c>
      <c r="D30" s="49"/>
      <c r="E30" s="49" t="s">
        <v>1659</v>
      </c>
      <c r="F30" s="133">
        <f t="shared" si="24"/>
        <v>16.27</v>
      </c>
      <c r="G30" s="54">
        <v>24</v>
      </c>
      <c r="H30" s="55">
        <v>0.27400000000000002</v>
      </c>
      <c r="I30" s="40">
        <f t="shared" si="26"/>
        <v>4.4579800000000001</v>
      </c>
      <c r="J30" s="20">
        <f t="shared" si="27"/>
        <v>11.81202</v>
      </c>
      <c r="K30" s="20">
        <f t="shared" si="25"/>
        <v>1.29</v>
      </c>
      <c r="L30" s="20">
        <f t="shared" si="28"/>
        <v>13.10202</v>
      </c>
      <c r="M30" s="39">
        <f t="shared" si="29"/>
        <v>314.44848000000002</v>
      </c>
      <c r="N30" s="26" t="s">
        <v>938</v>
      </c>
    </row>
    <row r="31" spans="1:14" s="4" customFormat="1" ht="15" customHeight="1" x14ac:dyDescent="0.3">
      <c r="A31" s="80">
        <v>283688</v>
      </c>
      <c r="B31" s="80">
        <v>5802376</v>
      </c>
      <c r="C31" s="112" t="s">
        <v>1703</v>
      </c>
      <c r="D31" s="39"/>
      <c r="E31" s="49" t="s">
        <v>1659</v>
      </c>
      <c r="F31" s="133">
        <f t="shared" si="24"/>
        <v>16.27</v>
      </c>
      <c r="G31" s="54">
        <v>24</v>
      </c>
      <c r="H31" s="55">
        <v>0.27400000000000002</v>
      </c>
      <c r="I31" s="40">
        <f t="shared" si="26"/>
        <v>4.4579800000000001</v>
      </c>
      <c r="J31" s="20">
        <f t="shared" si="27"/>
        <v>11.81202</v>
      </c>
      <c r="K31" s="20">
        <f t="shared" si="25"/>
        <v>1.29</v>
      </c>
      <c r="L31" s="20">
        <f t="shared" si="28"/>
        <v>13.10202</v>
      </c>
      <c r="M31" s="39">
        <f t="shared" si="29"/>
        <v>314.44848000000002</v>
      </c>
      <c r="N31" s="27">
        <v>5000112650709</v>
      </c>
    </row>
    <row r="32" spans="1:14" s="4" customFormat="1" ht="15" customHeight="1" x14ac:dyDescent="0.3">
      <c r="A32" s="80">
        <v>473126</v>
      </c>
      <c r="B32" s="80">
        <v>2621415</v>
      </c>
      <c r="C32" s="112" t="s">
        <v>1690</v>
      </c>
      <c r="D32" s="49"/>
      <c r="E32" s="49" t="s">
        <v>1659</v>
      </c>
      <c r="F32" s="133">
        <f t="shared" si="24"/>
        <v>16.27</v>
      </c>
      <c r="G32" s="54">
        <v>24</v>
      </c>
      <c r="H32" s="55">
        <v>0.27400000000000002</v>
      </c>
      <c r="I32" s="40">
        <f t="shared" si="26"/>
        <v>4.4579800000000001</v>
      </c>
      <c r="J32" s="20">
        <f t="shared" si="27"/>
        <v>11.81202</v>
      </c>
      <c r="K32" s="20">
        <f t="shared" si="25"/>
        <v>1.29</v>
      </c>
      <c r="L32" s="20">
        <f t="shared" si="28"/>
        <v>13.10202</v>
      </c>
      <c r="M32" s="39">
        <f t="shared" si="29"/>
        <v>314.44848000000002</v>
      </c>
      <c r="N32" s="26" t="s">
        <v>922</v>
      </c>
    </row>
    <row r="33" spans="1:14" s="125" customFormat="1" ht="15" customHeight="1" x14ac:dyDescent="0.3">
      <c r="A33" s="80">
        <v>473525</v>
      </c>
      <c r="B33" s="80">
        <v>5123674</v>
      </c>
      <c r="C33" s="112" t="s">
        <v>1624</v>
      </c>
      <c r="D33" s="34"/>
      <c r="E33" s="49" t="s">
        <v>1659</v>
      </c>
      <c r="F33" s="133">
        <f t="shared" si="24"/>
        <v>16.27</v>
      </c>
      <c r="G33" s="54">
        <v>24</v>
      </c>
      <c r="H33" s="55">
        <v>0.27400000000000002</v>
      </c>
      <c r="I33" s="40">
        <f t="shared" si="26"/>
        <v>4.4579800000000001</v>
      </c>
      <c r="J33" s="20">
        <f t="shared" si="27"/>
        <v>11.81202</v>
      </c>
      <c r="K33" s="20">
        <f t="shared" si="25"/>
        <v>1.29</v>
      </c>
      <c r="L33" s="20">
        <f t="shared" si="28"/>
        <v>13.10202</v>
      </c>
      <c r="M33" s="39">
        <f t="shared" si="29"/>
        <v>314.44848000000002</v>
      </c>
      <c r="N33" s="124" t="s">
        <v>1675</v>
      </c>
    </row>
    <row r="34" spans="1:14" s="4" customFormat="1" ht="15" customHeight="1" x14ac:dyDescent="0.3">
      <c r="A34" s="80">
        <v>283262</v>
      </c>
      <c r="B34" s="80">
        <v>5726385</v>
      </c>
      <c r="C34" s="112" t="s">
        <v>1741</v>
      </c>
      <c r="D34" s="51"/>
      <c r="E34" s="49" t="s">
        <v>1659</v>
      </c>
      <c r="F34" s="133">
        <f t="shared" si="24"/>
        <v>16.27</v>
      </c>
      <c r="G34" s="54">
        <v>24</v>
      </c>
      <c r="H34" s="55">
        <v>0.27400000000000002</v>
      </c>
      <c r="I34" s="40">
        <f t="shared" si="26"/>
        <v>4.4579800000000001</v>
      </c>
      <c r="J34" s="20">
        <f t="shared" si="27"/>
        <v>11.81202</v>
      </c>
      <c r="K34" s="20">
        <f t="shared" si="25"/>
        <v>1.29</v>
      </c>
      <c r="L34" s="20">
        <f t="shared" si="28"/>
        <v>13.10202</v>
      </c>
      <c r="M34" s="39">
        <f t="shared" si="29"/>
        <v>314.44848000000002</v>
      </c>
      <c r="N34" s="27">
        <v>5000112649727</v>
      </c>
    </row>
    <row r="35" spans="1:14" s="4" customFormat="1" ht="15" customHeight="1" x14ac:dyDescent="0.3">
      <c r="A35" s="80">
        <v>284433</v>
      </c>
      <c r="B35" s="80">
        <v>5922406</v>
      </c>
      <c r="C35" s="112" t="s">
        <v>1768</v>
      </c>
      <c r="D35" s="51"/>
      <c r="E35" s="49" t="s">
        <v>1659</v>
      </c>
      <c r="F35" s="133">
        <f t="shared" si="24"/>
        <v>16.27</v>
      </c>
      <c r="G35" s="54">
        <v>24</v>
      </c>
      <c r="H35" s="55">
        <v>0.27400000000000002</v>
      </c>
      <c r="I35" s="40">
        <f t="shared" si="26"/>
        <v>4.4579800000000001</v>
      </c>
      <c r="J35" s="20">
        <f t="shared" si="27"/>
        <v>11.81202</v>
      </c>
      <c r="K35" s="20">
        <f t="shared" si="25"/>
        <v>1.29</v>
      </c>
      <c r="L35" s="20">
        <f t="shared" si="28"/>
        <v>13.10202</v>
      </c>
      <c r="M35" s="39">
        <f t="shared" si="29"/>
        <v>314.44848000000002</v>
      </c>
      <c r="N35" s="27">
        <v>5000112655797</v>
      </c>
    </row>
    <row r="36" spans="1:14" s="4" customFormat="1" ht="15" customHeight="1" x14ac:dyDescent="0.3">
      <c r="A36" s="80">
        <v>284568</v>
      </c>
      <c r="B36" s="80">
        <v>5953609</v>
      </c>
      <c r="C36" s="112" t="s">
        <v>1782</v>
      </c>
      <c r="D36" s="51" t="s">
        <v>1789</v>
      </c>
      <c r="E36" s="49" t="s">
        <v>1659</v>
      </c>
      <c r="F36" s="133">
        <f t="shared" si="24"/>
        <v>16.27</v>
      </c>
      <c r="G36" s="54">
        <v>24</v>
      </c>
      <c r="H36" s="55">
        <v>0.27400000000000002</v>
      </c>
      <c r="I36" s="40">
        <f t="shared" si="26"/>
        <v>4.4579800000000001</v>
      </c>
      <c r="J36" s="20">
        <f t="shared" si="27"/>
        <v>11.81202</v>
      </c>
      <c r="K36" s="20">
        <f t="shared" si="25"/>
        <v>1.29</v>
      </c>
      <c r="L36" s="20">
        <f t="shared" si="28"/>
        <v>13.10202</v>
      </c>
      <c r="M36" s="39">
        <f t="shared" si="29"/>
        <v>314.44848000000002</v>
      </c>
      <c r="N36" s="27">
        <v>5000112656961</v>
      </c>
    </row>
    <row r="37" spans="1:14" s="4" customFormat="1" ht="15" customHeight="1" x14ac:dyDescent="0.3">
      <c r="A37" s="80">
        <v>474527</v>
      </c>
      <c r="B37" s="80">
        <v>5005640</v>
      </c>
      <c r="C37" s="112" t="s">
        <v>1709</v>
      </c>
      <c r="D37" s="34"/>
      <c r="E37" s="49" t="s">
        <v>1659</v>
      </c>
      <c r="F37" s="133">
        <f t="shared" si="24"/>
        <v>16.27</v>
      </c>
      <c r="G37" s="54">
        <v>24</v>
      </c>
      <c r="H37" s="55">
        <v>0.27400000000000002</v>
      </c>
      <c r="I37" s="40">
        <f t="shared" si="26"/>
        <v>4.4579800000000001</v>
      </c>
      <c r="J37" s="20">
        <f t="shared" si="27"/>
        <v>11.81202</v>
      </c>
      <c r="K37" s="20">
        <f t="shared" si="25"/>
        <v>1.29</v>
      </c>
      <c r="L37" s="20">
        <f t="shared" si="28"/>
        <v>13.10202</v>
      </c>
      <c r="M37" s="39">
        <f t="shared" si="29"/>
        <v>314.44848000000002</v>
      </c>
      <c r="N37" s="25" t="s">
        <v>1676</v>
      </c>
    </row>
    <row r="38" spans="1:14" s="4" customFormat="1" ht="15" customHeight="1" x14ac:dyDescent="0.3">
      <c r="A38" s="80">
        <v>474727</v>
      </c>
      <c r="B38" s="80">
        <v>5007695</v>
      </c>
      <c r="C38" s="112" t="s">
        <v>1772</v>
      </c>
      <c r="D38" s="33"/>
      <c r="E38" s="39" t="s">
        <v>1659</v>
      </c>
      <c r="F38" s="133">
        <f t="shared" si="24"/>
        <v>16.27</v>
      </c>
      <c r="G38" s="21">
        <v>24</v>
      </c>
      <c r="H38" s="22">
        <v>0.27400000000000002</v>
      </c>
      <c r="I38" s="40">
        <f t="shared" si="26"/>
        <v>4.4579800000000001</v>
      </c>
      <c r="J38" s="20">
        <f t="shared" si="27"/>
        <v>11.81202</v>
      </c>
      <c r="K38" s="20">
        <f t="shared" si="25"/>
        <v>1.29</v>
      </c>
      <c r="L38" s="20">
        <f t="shared" si="28"/>
        <v>13.10202</v>
      </c>
      <c r="M38" s="39">
        <f t="shared" si="29"/>
        <v>314.44848000000002</v>
      </c>
      <c r="N38" s="25" t="s">
        <v>1677</v>
      </c>
    </row>
    <row r="39" spans="1:14" s="4" customFormat="1" ht="15" customHeight="1" x14ac:dyDescent="0.3">
      <c r="A39" s="80">
        <v>474825</v>
      </c>
      <c r="B39" s="80">
        <v>5123690</v>
      </c>
      <c r="C39" s="113" t="s">
        <v>1625</v>
      </c>
      <c r="D39" s="33"/>
      <c r="E39" s="39" t="s">
        <v>1659</v>
      </c>
      <c r="F39" s="133">
        <f t="shared" si="24"/>
        <v>16.27</v>
      </c>
      <c r="G39" s="21">
        <v>24</v>
      </c>
      <c r="H39" s="22">
        <v>0.27400000000000002</v>
      </c>
      <c r="I39" s="40">
        <f t="shared" si="26"/>
        <v>4.4579800000000001</v>
      </c>
      <c r="J39" s="20">
        <f t="shared" si="27"/>
        <v>11.81202</v>
      </c>
      <c r="K39" s="20">
        <f t="shared" si="25"/>
        <v>1.29</v>
      </c>
      <c r="L39" s="20">
        <f t="shared" si="28"/>
        <v>13.10202</v>
      </c>
      <c r="M39" s="39">
        <f t="shared" si="29"/>
        <v>314.44848000000002</v>
      </c>
      <c r="N39" s="25" t="s">
        <v>1678</v>
      </c>
    </row>
    <row r="40" spans="1:14" s="4" customFormat="1" ht="15" customHeight="1" x14ac:dyDescent="0.3">
      <c r="A40" s="80">
        <v>470626</v>
      </c>
      <c r="B40" s="80">
        <v>5030226</v>
      </c>
      <c r="C40" s="97" t="s">
        <v>1728</v>
      </c>
      <c r="D40" s="33"/>
      <c r="E40" s="39" t="s">
        <v>1659</v>
      </c>
      <c r="F40" s="133">
        <v>16.329999999999998</v>
      </c>
      <c r="G40" s="21">
        <v>24</v>
      </c>
      <c r="H40" s="22">
        <v>0.27300000000000002</v>
      </c>
      <c r="I40" s="40">
        <f t="shared" si="26"/>
        <v>4.4580899999999994</v>
      </c>
      <c r="J40" s="20">
        <f t="shared" si="27"/>
        <v>11.87191</v>
      </c>
      <c r="K40" s="20">
        <f t="shared" si="25"/>
        <v>1.29</v>
      </c>
      <c r="L40" s="20">
        <f t="shared" si="28"/>
        <v>13.161909999999999</v>
      </c>
      <c r="M40" s="39">
        <f t="shared" si="29"/>
        <v>315.88583999999997</v>
      </c>
      <c r="N40" s="106">
        <v>7037120015594</v>
      </c>
    </row>
    <row r="41" spans="1:14" s="4" customFormat="1" ht="15" customHeight="1" x14ac:dyDescent="0.3">
      <c r="A41" s="94" t="s">
        <v>1769</v>
      </c>
      <c r="B41" s="108"/>
      <c r="C41" s="69"/>
      <c r="D41" s="70"/>
      <c r="E41" s="69"/>
      <c r="F41" s="69"/>
      <c r="G41" s="71" t="s">
        <v>71</v>
      </c>
      <c r="H41" s="73"/>
      <c r="I41" s="68"/>
      <c r="J41" s="68"/>
      <c r="K41" s="68"/>
      <c r="L41" s="68"/>
      <c r="M41" s="93"/>
      <c r="N41" s="30"/>
    </row>
    <row r="42" spans="1:14" s="4" customFormat="1" ht="15" customHeight="1" x14ac:dyDescent="0.3">
      <c r="A42" s="80">
        <v>472202</v>
      </c>
      <c r="B42" s="80">
        <v>5275508</v>
      </c>
      <c r="C42" s="57" t="s">
        <v>1685</v>
      </c>
      <c r="D42" s="36"/>
      <c r="E42" s="42" t="s">
        <v>1659</v>
      </c>
      <c r="F42" s="132">
        <v>14.6</v>
      </c>
      <c r="G42" s="18">
        <v>20</v>
      </c>
      <c r="H42" s="24">
        <v>0.27279999999999999</v>
      </c>
      <c r="I42" s="20">
        <f t="shared" ref="I42:I43" si="30">F42*H42</f>
        <v>3.9828799999999998</v>
      </c>
      <c r="J42" s="20">
        <f t="shared" si="2"/>
        <v>10.61712</v>
      </c>
      <c r="K42" s="20">
        <f>+$K$9</f>
        <v>1.29</v>
      </c>
      <c r="L42" s="20">
        <f t="shared" si="3"/>
        <v>11.907119999999999</v>
      </c>
      <c r="M42" s="42">
        <f t="shared" ref="M42:M46" si="31">G42*L42</f>
        <v>238.14239999999998</v>
      </c>
      <c r="N42" s="27">
        <v>5000112637380</v>
      </c>
    </row>
    <row r="43" spans="1:14" s="4" customFormat="1" ht="15" customHeight="1" x14ac:dyDescent="0.3">
      <c r="A43" s="80">
        <v>472405</v>
      </c>
      <c r="B43" s="80" t="s">
        <v>1694</v>
      </c>
      <c r="C43" s="48" t="s">
        <v>1686</v>
      </c>
      <c r="D43" s="33"/>
      <c r="E43" s="39" t="s">
        <v>1659</v>
      </c>
      <c r="F43" s="133">
        <f>+F42</f>
        <v>14.6</v>
      </c>
      <c r="G43" s="21">
        <v>20</v>
      </c>
      <c r="H43" s="23">
        <v>0.27279999999999999</v>
      </c>
      <c r="I43" s="40">
        <f t="shared" si="30"/>
        <v>3.9828799999999998</v>
      </c>
      <c r="J43" s="20">
        <f t="shared" si="2"/>
        <v>10.61712</v>
      </c>
      <c r="K43" s="20">
        <f>+K42</f>
        <v>1.29</v>
      </c>
      <c r="L43" s="20">
        <f t="shared" si="3"/>
        <v>11.907119999999999</v>
      </c>
      <c r="M43" s="39">
        <f t="shared" si="31"/>
        <v>238.14239999999998</v>
      </c>
      <c r="N43" s="27">
        <v>5000112637397</v>
      </c>
    </row>
    <row r="44" spans="1:14" s="4" customFormat="1" ht="15" customHeight="1" x14ac:dyDescent="0.3">
      <c r="A44" s="80">
        <v>473208</v>
      </c>
      <c r="B44" s="115">
        <v>5451729</v>
      </c>
      <c r="C44" s="48" t="s">
        <v>1738</v>
      </c>
      <c r="D44" s="51"/>
      <c r="E44" s="39" t="s">
        <v>1659</v>
      </c>
      <c r="F44" s="133">
        <f t="shared" ref="F44:F46" si="32">+F43</f>
        <v>14.6</v>
      </c>
      <c r="G44" s="21">
        <v>20</v>
      </c>
      <c r="H44" s="23">
        <v>0.27279999999999999</v>
      </c>
      <c r="I44" s="40">
        <f t="shared" ref="I44" si="33">F44*H44</f>
        <v>3.9828799999999998</v>
      </c>
      <c r="J44" s="20">
        <f t="shared" si="2"/>
        <v>10.61712</v>
      </c>
      <c r="K44" s="20">
        <f t="shared" ref="K44:K51" si="34">+K43</f>
        <v>1.29</v>
      </c>
      <c r="L44" s="20">
        <f t="shared" si="3"/>
        <v>11.907119999999999</v>
      </c>
      <c r="M44" s="39">
        <f t="shared" si="31"/>
        <v>238.14239999999998</v>
      </c>
      <c r="N44" s="79">
        <v>5000112644647</v>
      </c>
    </row>
    <row r="45" spans="1:14" s="4" customFormat="1" ht="15" customHeight="1" x14ac:dyDescent="0.3">
      <c r="A45" s="80">
        <v>474850</v>
      </c>
      <c r="B45" s="115">
        <v>5360870</v>
      </c>
      <c r="C45" s="48" t="s">
        <v>1737</v>
      </c>
      <c r="D45" s="51"/>
      <c r="E45" s="39" t="s">
        <v>1659</v>
      </c>
      <c r="F45" s="133">
        <f>+F44</f>
        <v>14.6</v>
      </c>
      <c r="G45" s="54">
        <v>20</v>
      </c>
      <c r="H45" s="55">
        <v>0.27279999999999999</v>
      </c>
      <c r="I45" s="56">
        <f t="shared" ref="I45" si="35">F45*H45</f>
        <v>3.9828799999999998</v>
      </c>
      <c r="J45" s="20">
        <f t="shared" si="2"/>
        <v>10.61712</v>
      </c>
      <c r="K45" s="20">
        <f>+K44</f>
        <v>1.29</v>
      </c>
      <c r="L45" s="20">
        <f t="shared" si="3"/>
        <v>11.907119999999999</v>
      </c>
      <c r="M45" s="49">
        <f t="shared" si="31"/>
        <v>238.14239999999998</v>
      </c>
      <c r="N45" s="27">
        <v>5000112642933</v>
      </c>
    </row>
    <row r="46" spans="1:14" s="4" customFormat="1" ht="15" customHeight="1" x14ac:dyDescent="0.3">
      <c r="A46" s="80">
        <v>474506</v>
      </c>
      <c r="B46" s="115">
        <v>5362173</v>
      </c>
      <c r="C46" s="48" t="s">
        <v>1740</v>
      </c>
      <c r="D46" s="51"/>
      <c r="E46" s="39" t="s">
        <v>1659</v>
      </c>
      <c r="F46" s="133">
        <f t="shared" si="32"/>
        <v>14.6</v>
      </c>
      <c r="G46" s="54">
        <v>20</v>
      </c>
      <c r="H46" s="55">
        <v>0.27279999999999999</v>
      </c>
      <c r="I46" s="56">
        <f t="shared" ref="I46" si="36">F46*H46</f>
        <v>3.9828799999999998</v>
      </c>
      <c r="J46" s="20">
        <f t="shared" si="2"/>
        <v>10.61712</v>
      </c>
      <c r="K46" s="20">
        <f t="shared" si="34"/>
        <v>1.29</v>
      </c>
      <c r="L46" s="20">
        <f t="shared" si="3"/>
        <v>11.907119999999999</v>
      </c>
      <c r="M46" s="49">
        <f t="shared" si="31"/>
        <v>238.14239999999998</v>
      </c>
      <c r="N46" s="27">
        <v>5000112641455</v>
      </c>
    </row>
    <row r="47" spans="1:14" s="4" customFormat="1" ht="15" customHeight="1" x14ac:dyDescent="0.3">
      <c r="A47" s="80">
        <v>283283</v>
      </c>
      <c r="B47" s="127">
        <v>5907852</v>
      </c>
      <c r="C47" s="48" t="s">
        <v>1783</v>
      </c>
      <c r="D47" s="51"/>
      <c r="E47" s="39" t="s">
        <v>1659</v>
      </c>
      <c r="F47" s="133">
        <v>11.74</v>
      </c>
      <c r="G47" s="54">
        <v>24</v>
      </c>
      <c r="H47" s="55">
        <v>0.27400000000000002</v>
      </c>
      <c r="I47" s="56">
        <f t="shared" ref="I47:I51" si="37">F47*H47</f>
        <v>3.2167600000000003</v>
      </c>
      <c r="J47" s="20">
        <f t="shared" ref="J47:J51" si="38">+F47-I47</f>
        <v>8.5232399999999995</v>
      </c>
      <c r="K47" s="20">
        <f t="shared" si="34"/>
        <v>1.29</v>
      </c>
      <c r="L47" s="20">
        <f t="shared" ref="L47:L51" si="39">+J47+K47</f>
        <v>9.8132400000000004</v>
      </c>
      <c r="M47" s="49">
        <f t="shared" ref="M47:M51" si="40">G47*L47</f>
        <v>235.51776000000001</v>
      </c>
      <c r="N47" s="27">
        <v>5000112639018</v>
      </c>
    </row>
    <row r="48" spans="1:14" s="4" customFormat="1" ht="15" customHeight="1" x14ac:dyDescent="0.3">
      <c r="A48" s="80">
        <v>283282</v>
      </c>
      <c r="B48" s="127">
        <v>5908017</v>
      </c>
      <c r="C48" s="37" t="s">
        <v>1784</v>
      </c>
      <c r="D48" s="51"/>
      <c r="E48" s="39" t="s">
        <v>1659</v>
      </c>
      <c r="F48" s="133">
        <f>+F47</f>
        <v>11.74</v>
      </c>
      <c r="G48" s="54">
        <v>24</v>
      </c>
      <c r="H48" s="55">
        <v>0.27400000000000002</v>
      </c>
      <c r="I48" s="56">
        <f t="shared" si="37"/>
        <v>3.2167600000000003</v>
      </c>
      <c r="J48" s="20">
        <f t="shared" si="38"/>
        <v>8.5232399999999995</v>
      </c>
      <c r="K48" s="20">
        <f t="shared" si="34"/>
        <v>1.29</v>
      </c>
      <c r="L48" s="20">
        <f t="shared" si="39"/>
        <v>9.8132400000000004</v>
      </c>
      <c r="M48" s="49">
        <f t="shared" si="40"/>
        <v>235.51776000000001</v>
      </c>
      <c r="N48" s="27">
        <v>5000112639001</v>
      </c>
    </row>
    <row r="49" spans="1:14" s="4" customFormat="1" ht="15" customHeight="1" x14ac:dyDescent="0.3">
      <c r="A49" s="80">
        <v>283285</v>
      </c>
      <c r="B49" s="127" t="s">
        <v>1770</v>
      </c>
      <c r="C49" s="37" t="s">
        <v>1785</v>
      </c>
      <c r="D49" s="51"/>
      <c r="E49" s="39" t="s">
        <v>1659</v>
      </c>
      <c r="F49" s="133">
        <f t="shared" ref="F49:F51" si="41">+F48</f>
        <v>11.74</v>
      </c>
      <c r="G49" s="54">
        <v>24</v>
      </c>
      <c r="H49" s="55">
        <v>0.27400000000000002</v>
      </c>
      <c r="I49" s="56">
        <f t="shared" si="37"/>
        <v>3.2167600000000003</v>
      </c>
      <c r="J49" s="20">
        <f t="shared" si="38"/>
        <v>8.5232399999999995</v>
      </c>
      <c r="K49" s="20">
        <f t="shared" si="34"/>
        <v>1.29</v>
      </c>
      <c r="L49" s="20">
        <f t="shared" si="39"/>
        <v>9.8132400000000004</v>
      </c>
      <c r="M49" s="49">
        <f t="shared" si="40"/>
        <v>235.51776000000001</v>
      </c>
      <c r="N49" s="27">
        <v>5000112650105</v>
      </c>
    </row>
    <row r="50" spans="1:14" s="4" customFormat="1" ht="15" customHeight="1" x14ac:dyDescent="0.3">
      <c r="A50" s="80">
        <v>283291</v>
      </c>
      <c r="B50" s="127">
        <v>5908553</v>
      </c>
      <c r="C50" s="37" t="s">
        <v>1786</v>
      </c>
      <c r="D50" s="51"/>
      <c r="E50" s="39" t="s">
        <v>1659</v>
      </c>
      <c r="F50" s="133">
        <f t="shared" si="41"/>
        <v>11.74</v>
      </c>
      <c r="G50" s="54">
        <v>24</v>
      </c>
      <c r="H50" s="55">
        <v>0.27400000000000002</v>
      </c>
      <c r="I50" s="56">
        <f t="shared" si="37"/>
        <v>3.2167600000000003</v>
      </c>
      <c r="J50" s="20">
        <f t="shared" si="38"/>
        <v>8.5232399999999995</v>
      </c>
      <c r="K50" s="20">
        <f t="shared" si="34"/>
        <v>1.29</v>
      </c>
      <c r="L50" s="20">
        <f t="shared" si="39"/>
        <v>9.8132400000000004</v>
      </c>
      <c r="M50" s="49">
        <f t="shared" si="40"/>
        <v>235.51776000000001</v>
      </c>
      <c r="N50" s="27">
        <v>5000112650112</v>
      </c>
    </row>
    <row r="51" spans="1:14" s="4" customFormat="1" ht="15" customHeight="1" x14ac:dyDescent="0.3">
      <c r="A51" s="80">
        <v>283292</v>
      </c>
      <c r="B51" s="127">
        <v>5910385</v>
      </c>
      <c r="C51" s="43" t="s">
        <v>1787</v>
      </c>
      <c r="D51" s="51"/>
      <c r="E51" s="39" t="s">
        <v>1659</v>
      </c>
      <c r="F51" s="133">
        <f t="shared" si="41"/>
        <v>11.74</v>
      </c>
      <c r="G51" s="54">
        <v>24</v>
      </c>
      <c r="H51" s="55">
        <v>0.27400000000000002</v>
      </c>
      <c r="I51" s="56">
        <f t="shared" si="37"/>
        <v>3.2167600000000003</v>
      </c>
      <c r="J51" s="20">
        <f t="shared" si="38"/>
        <v>8.5232399999999995</v>
      </c>
      <c r="K51" s="20">
        <f t="shared" si="34"/>
        <v>1.29</v>
      </c>
      <c r="L51" s="20">
        <f t="shared" si="39"/>
        <v>9.8132400000000004</v>
      </c>
      <c r="M51" s="49">
        <f t="shared" si="40"/>
        <v>235.51776000000001</v>
      </c>
      <c r="N51" s="27">
        <v>5000112650068</v>
      </c>
    </row>
    <row r="52" spans="1:14" s="4" customFormat="1" ht="15" customHeight="1" x14ac:dyDescent="0.3">
      <c r="A52" s="94" t="s">
        <v>1713</v>
      </c>
      <c r="B52" s="107"/>
      <c r="C52" s="69"/>
      <c r="D52" s="70"/>
      <c r="E52" s="69"/>
      <c r="F52" s="69"/>
      <c r="G52" s="71" t="s">
        <v>71</v>
      </c>
      <c r="H52" s="73"/>
      <c r="I52" s="68"/>
      <c r="J52" s="68"/>
      <c r="K52" s="68"/>
      <c r="L52" s="68"/>
      <c r="M52" s="93"/>
      <c r="N52" s="30"/>
    </row>
    <row r="53" spans="1:14" s="4" customFormat="1" ht="15" customHeight="1" x14ac:dyDescent="0.3">
      <c r="A53" s="80">
        <v>472096</v>
      </c>
      <c r="B53" s="80">
        <v>4174983</v>
      </c>
      <c r="C53" s="37" t="s">
        <v>1637</v>
      </c>
      <c r="D53" s="33"/>
      <c r="E53" s="39" t="s">
        <v>1660</v>
      </c>
      <c r="F53" s="133">
        <v>15.27</v>
      </c>
      <c r="G53" s="21">
        <v>24</v>
      </c>
      <c r="H53" s="23">
        <v>0.2707</v>
      </c>
      <c r="I53" s="40">
        <f t="shared" ref="I53:I63" si="42">F53*H53</f>
        <v>4.1335889999999997</v>
      </c>
      <c r="J53" s="20">
        <f t="shared" si="2"/>
        <v>11.136410999999999</v>
      </c>
      <c r="K53" s="20">
        <f>+$K$9</f>
        <v>1.29</v>
      </c>
      <c r="L53" s="20">
        <f t="shared" si="3"/>
        <v>12.426410999999998</v>
      </c>
      <c r="M53" s="39">
        <f t="shared" ref="M53:M60" si="43">G53*L53</f>
        <v>298.23386399999993</v>
      </c>
      <c r="N53" s="25">
        <v>54490703</v>
      </c>
    </row>
    <row r="54" spans="1:14" s="4" customFormat="1" ht="15" customHeight="1" x14ac:dyDescent="0.3">
      <c r="A54" s="80">
        <v>472796</v>
      </c>
      <c r="B54" s="80">
        <v>4173894</v>
      </c>
      <c r="C54" s="37" t="s">
        <v>1638</v>
      </c>
      <c r="D54" s="33"/>
      <c r="E54" s="39" t="s">
        <v>1660</v>
      </c>
      <c r="F54" s="133">
        <f>+$F$53</f>
        <v>15.27</v>
      </c>
      <c r="G54" s="21">
        <v>24</v>
      </c>
      <c r="H54" s="23">
        <v>0.2707</v>
      </c>
      <c r="I54" s="40">
        <f t="shared" si="42"/>
        <v>4.1335889999999997</v>
      </c>
      <c r="J54" s="20">
        <f t="shared" si="2"/>
        <v>11.136410999999999</v>
      </c>
      <c r="K54" s="40">
        <f>+K53</f>
        <v>1.29</v>
      </c>
      <c r="L54" s="20">
        <f t="shared" si="3"/>
        <v>12.426410999999998</v>
      </c>
      <c r="M54" s="39">
        <f t="shared" si="43"/>
        <v>298.23386399999993</v>
      </c>
      <c r="N54" s="25" t="s">
        <v>1679</v>
      </c>
    </row>
    <row r="55" spans="1:14" s="4" customFormat="1" ht="15" customHeight="1" x14ac:dyDescent="0.3">
      <c r="A55" s="80">
        <v>283737</v>
      </c>
      <c r="B55" s="80">
        <v>5807516</v>
      </c>
      <c r="C55" s="37" t="s">
        <v>1704</v>
      </c>
      <c r="D55" s="39"/>
      <c r="E55" s="39" t="s">
        <v>1660</v>
      </c>
      <c r="F55" s="133">
        <f t="shared" ref="F55:F57" si="44">+$F$53</f>
        <v>15.27</v>
      </c>
      <c r="G55" s="21">
        <v>24</v>
      </c>
      <c r="H55" s="23">
        <v>0.2707</v>
      </c>
      <c r="I55" s="40">
        <f t="shared" si="42"/>
        <v>4.1335889999999997</v>
      </c>
      <c r="J55" s="20">
        <f t="shared" si="2"/>
        <v>11.136410999999999</v>
      </c>
      <c r="K55" s="40">
        <f t="shared" ref="K55:K63" si="45">+K54</f>
        <v>1.29</v>
      </c>
      <c r="L55" s="20">
        <f t="shared" si="3"/>
        <v>12.426410999999998</v>
      </c>
      <c r="M55" s="39">
        <f t="shared" si="43"/>
        <v>298.23386399999993</v>
      </c>
      <c r="N55" s="27">
        <v>54017221</v>
      </c>
    </row>
    <row r="56" spans="1:14" s="4" customFormat="1" ht="15" customHeight="1" x14ac:dyDescent="0.3">
      <c r="A56" s="80">
        <v>473205</v>
      </c>
      <c r="B56" s="80">
        <v>5469564</v>
      </c>
      <c r="C56" s="37" t="s">
        <v>1727</v>
      </c>
      <c r="D56" s="53"/>
      <c r="E56" s="39" t="s">
        <v>1660</v>
      </c>
      <c r="F56" s="133">
        <f t="shared" si="44"/>
        <v>15.27</v>
      </c>
      <c r="G56" s="21">
        <v>24</v>
      </c>
      <c r="H56" s="23">
        <v>0.2707</v>
      </c>
      <c r="I56" s="40">
        <f t="shared" ref="I56" si="46">F56*H56</f>
        <v>4.1335889999999997</v>
      </c>
      <c r="J56" s="20">
        <f t="shared" si="2"/>
        <v>11.136410999999999</v>
      </c>
      <c r="K56" s="40">
        <f t="shared" si="45"/>
        <v>1.29</v>
      </c>
      <c r="L56" s="20">
        <f t="shared" si="3"/>
        <v>12.426410999999998</v>
      </c>
      <c r="M56" s="39">
        <f t="shared" si="43"/>
        <v>298.23386399999993</v>
      </c>
      <c r="N56" s="27">
        <v>54012172</v>
      </c>
    </row>
    <row r="57" spans="1:14" s="4" customFormat="1" ht="15" customHeight="1" x14ac:dyDescent="0.3">
      <c r="A57" s="80">
        <v>474596</v>
      </c>
      <c r="B57" s="80">
        <v>4214896</v>
      </c>
      <c r="C57" s="37" t="s">
        <v>1742</v>
      </c>
      <c r="D57" s="33"/>
      <c r="E57" s="39" t="s">
        <v>1660</v>
      </c>
      <c r="F57" s="133">
        <f t="shared" si="44"/>
        <v>15.27</v>
      </c>
      <c r="G57" s="21">
        <v>24</v>
      </c>
      <c r="H57" s="23">
        <v>0.2707</v>
      </c>
      <c r="I57" s="40">
        <f t="shared" si="42"/>
        <v>4.1335889999999997</v>
      </c>
      <c r="J57" s="20">
        <f t="shared" si="2"/>
        <v>11.136410999999999</v>
      </c>
      <c r="K57" s="40">
        <f t="shared" si="45"/>
        <v>1.29</v>
      </c>
      <c r="L57" s="20">
        <f t="shared" si="3"/>
        <v>12.426410999999998</v>
      </c>
      <c r="M57" s="39">
        <f t="shared" si="43"/>
        <v>298.23386399999993</v>
      </c>
      <c r="N57" s="27">
        <v>90495021</v>
      </c>
    </row>
    <row r="58" spans="1:14" s="4" customFormat="1" ht="15" customHeight="1" x14ac:dyDescent="0.3">
      <c r="A58" s="80">
        <v>476696</v>
      </c>
      <c r="B58" s="80">
        <v>4232526</v>
      </c>
      <c r="C58" s="37" t="s">
        <v>1639</v>
      </c>
      <c r="D58" s="33"/>
      <c r="E58" s="39" t="s">
        <v>1660</v>
      </c>
      <c r="F58" s="133">
        <v>13.58</v>
      </c>
      <c r="G58" s="21">
        <v>24</v>
      </c>
      <c r="H58" s="23">
        <v>0.26350000000000001</v>
      </c>
      <c r="I58" s="40">
        <f t="shared" si="42"/>
        <v>3.5783300000000002</v>
      </c>
      <c r="J58" s="20">
        <f t="shared" si="2"/>
        <v>10.001670000000001</v>
      </c>
      <c r="K58" s="40">
        <f t="shared" si="45"/>
        <v>1.29</v>
      </c>
      <c r="L58" s="20">
        <f t="shared" si="3"/>
        <v>11.29167</v>
      </c>
      <c r="M58" s="39">
        <f t="shared" si="43"/>
        <v>271.00008000000003</v>
      </c>
      <c r="N58" s="27">
        <v>90331466</v>
      </c>
    </row>
    <row r="59" spans="1:14" s="4" customFormat="1" ht="15" customHeight="1" x14ac:dyDescent="0.3">
      <c r="A59" s="80">
        <v>476896</v>
      </c>
      <c r="B59" s="80">
        <v>4232534</v>
      </c>
      <c r="C59" s="37" t="s">
        <v>1640</v>
      </c>
      <c r="D59" s="33"/>
      <c r="E59" s="39" t="s">
        <v>1660</v>
      </c>
      <c r="F59" s="133">
        <v>14.36</v>
      </c>
      <c r="G59" s="21">
        <v>24</v>
      </c>
      <c r="H59" s="23">
        <v>0.26219999999999999</v>
      </c>
      <c r="I59" s="40">
        <f t="shared" si="42"/>
        <v>3.7651919999999999</v>
      </c>
      <c r="J59" s="20">
        <f t="shared" si="2"/>
        <v>10.594808</v>
      </c>
      <c r="K59" s="40">
        <f t="shared" si="45"/>
        <v>1.29</v>
      </c>
      <c r="L59" s="20">
        <f t="shared" si="3"/>
        <v>11.884808</v>
      </c>
      <c r="M59" s="39">
        <f t="shared" si="43"/>
        <v>285.23539199999999</v>
      </c>
      <c r="N59" s="27">
        <v>54490550</v>
      </c>
    </row>
    <row r="60" spans="1:14" s="4" customFormat="1" ht="15" customHeight="1" x14ac:dyDescent="0.3">
      <c r="A60" s="80">
        <v>477314</v>
      </c>
      <c r="B60" s="80">
        <v>5426747</v>
      </c>
      <c r="C60" s="118" t="s">
        <v>1794</v>
      </c>
      <c r="D60" s="33"/>
      <c r="E60" s="140" t="s">
        <v>1660</v>
      </c>
      <c r="F60" s="141">
        <v>15.67</v>
      </c>
      <c r="G60" s="142">
        <v>12</v>
      </c>
      <c r="H60" s="143">
        <v>0.26790000000000003</v>
      </c>
      <c r="I60" s="144">
        <f t="shared" si="42"/>
        <v>4.1979930000000003</v>
      </c>
      <c r="J60" s="20">
        <f t="shared" si="2"/>
        <v>11.472007</v>
      </c>
      <c r="K60" s="40">
        <f t="shared" si="45"/>
        <v>1.29</v>
      </c>
      <c r="L60" s="20">
        <f t="shared" si="3"/>
        <v>12.762007000000001</v>
      </c>
      <c r="M60" s="140">
        <f t="shared" si="43"/>
        <v>153.14408400000002</v>
      </c>
      <c r="N60" s="145">
        <v>90331473</v>
      </c>
    </row>
    <row r="61" spans="1:14" s="4" customFormat="1" ht="15" customHeight="1" x14ac:dyDescent="0.3">
      <c r="A61" s="80">
        <v>470038</v>
      </c>
      <c r="B61" s="116" t="s">
        <v>941</v>
      </c>
      <c r="C61" s="37" t="s">
        <v>1691</v>
      </c>
      <c r="D61" s="33"/>
      <c r="E61" s="39" t="s">
        <v>1660</v>
      </c>
      <c r="F61" s="133">
        <v>16.309999999999999</v>
      </c>
      <c r="G61" s="21">
        <v>24</v>
      </c>
      <c r="H61" s="23">
        <v>0.25929999999999997</v>
      </c>
      <c r="I61" s="40">
        <f t="shared" si="42"/>
        <v>4.229182999999999</v>
      </c>
      <c r="J61" s="20">
        <f t="shared" si="2"/>
        <v>12.080817</v>
      </c>
      <c r="K61" s="40">
        <f>+K59</f>
        <v>1.29</v>
      </c>
      <c r="L61" s="20">
        <f t="shared" ref="L61:L63" si="47">+J61+K61</f>
        <v>13.370816999999999</v>
      </c>
      <c r="M61" s="39">
        <f t="shared" ref="M61:M63" si="48">G61*L61</f>
        <v>320.89960799999994</v>
      </c>
      <c r="N61" s="25" t="s">
        <v>943</v>
      </c>
    </row>
    <row r="62" spans="1:14" s="4" customFormat="1" ht="15" customHeight="1" x14ac:dyDescent="0.3">
      <c r="A62" s="80">
        <v>476016</v>
      </c>
      <c r="B62" s="116">
        <v>4458337</v>
      </c>
      <c r="C62" s="37" t="s">
        <v>1692</v>
      </c>
      <c r="D62" s="33"/>
      <c r="E62" s="39" t="s">
        <v>1660</v>
      </c>
      <c r="F62" s="133">
        <v>16.29</v>
      </c>
      <c r="G62" s="21">
        <v>12</v>
      </c>
      <c r="H62" s="23">
        <v>0.2596</v>
      </c>
      <c r="I62" s="40">
        <f t="shared" si="42"/>
        <v>4.2288839999999999</v>
      </c>
      <c r="J62" s="20">
        <f t="shared" si="2"/>
        <v>12.061115999999998</v>
      </c>
      <c r="K62" s="40">
        <f t="shared" si="45"/>
        <v>1.29</v>
      </c>
      <c r="L62" s="20">
        <f t="shared" si="47"/>
        <v>13.351115999999998</v>
      </c>
      <c r="M62" s="39">
        <f t="shared" si="48"/>
        <v>160.21339199999997</v>
      </c>
      <c r="N62" s="27">
        <v>7030019525587</v>
      </c>
    </row>
    <row r="63" spans="1:14" s="4" customFormat="1" ht="15" customHeight="1" x14ac:dyDescent="0.3">
      <c r="A63" s="80">
        <v>476116</v>
      </c>
      <c r="B63" s="116">
        <v>4458345</v>
      </c>
      <c r="C63" s="37" t="s">
        <v>1693</v>
      </c>
      <c r="D63" s="33"/>
      <c r="E63" s="39" t="s">
        <v>1660</v>
      </c>
      <c r="F63" s="133">
        <f>+F62</f>
        <v>16.29</v>
      </c>
      <c r="G63" s="21">
        <v>12</v>
      </c>
      <c r="H63" s="23">
        <v>0.2596</v>
      </c>
      <c r="I63" s="40">
        <f t="shared" si="42"/>
        <v>4.2288839999999999</v>
      </c>
      <c r="J63" s="20">
        <f t="shared" si="2"/>
        <v>12.061115999999998</v>
      </c>
      <c r="K63" s="40">
        <f t="shared" si="45"/>
        <v>1.29</v>
      </c>
      <c r="L63" s="20">
        <f t="shared" si="47"/>
        <v>13.351115999999998</v>
      </c>
      <c r="M63" s="39">
        <f t="shared" si="48"/>
        <v>160.21339199999997</v>
      </c>
      <c r="N63" s="27">
        <v>7030019525617</v>
      </c>
    </row>
    <row r="64" spans="1:14" s="4" customFormat="1" ht="15" customHeight="1" x14ac:dyDescent="0.3">
      <c r="A64" s="94" t="s">
        <v>1628</v>
      </c>
      <c r="B64" s="107"/>
      <c r="C64" s="69"/>
      <c r="D64" s="70"/>
      <c r="E64" s="69"/>
      <c r="F64" s="69"/>
      <c r="G64" s="71"/>
      <c r="H64" s="73"/>
      <c r="I64" s="68"/>
      <c r="J64" s="68"/>
      <c r="K64" s="68"/>
      <c r="L64" s="68"/>
      <c r="M64" s="93"/>
      <c r="N64" s="30"/>
    </row>
    <row r="65" spans="1:14" s="4" customFormat="1" ht="15" customHeight="1" x14ac:dyDescent="0.3">
      <c r="A65" s="80">
        <v>476626</v>
      </c>
      <c r="B65" s="80">
        <v>2067122</v>
      </c>
      <c r="C65" s="37" t="s">
        <v>1629</v>
      </c>
      <c r="D65" s="39"/>
      <c r="E65" s="49" t="s">
        <v>1664</v>
      </c>
      <c r="F65" s="133">
        <v>12.16</v>
      </c>
      <c r="G65" s="21">
        <v>24</v>
      </c>
      <c r="H65" s="23">
        <v>0.26629999999999998</v>
      </c>
      <c r="I65" s="40">
        <f t="shared" ref="I65:I74" si="49">F65*H65</f>
        <v>3.2382079999999998</v>
      </c>
      <c r="J65" s="20">
        <f t="shared" si="2"/>
        <v>8.9217919999999999</v>
      </c>
      <c r="K65" s="20">
        <f>+$K$9</f>
        <v>1.29</v>
      </c>
      <c r="L65" s="20">
        <f t="shared" si="3"/>
        <v>10.211791999999999</v>
      </c>
      <c r="M65" s="39">
        <f t="shared" ref="M65:M74" si="50">G65*L65</f>
        <v>245.08300799999998</v>
      </c>
      <c r="N65" s="28">
        <v>90492860</v>
      </c>
    </row>
    <row r="66" spans="1:14" s="4" customFormat="1" ht="15" customHeight="1" x14ac:dyDescent="0.3">
      <c r="A66" s="80">
        <v>476826</v>
      </c>
      <c r="B66" s="80">
        <v>2067130</v>
      </c>
      <c r="C66" s="37" t="s">
        <v>1630</v>
      </c>
      <c r="D66" s="33"/>
      <c r="E66" s="49" t="s">
        <v>1664</v>
      </c>
      <c r="F66" s="133">
        <f>+F65</f>
        <v>12.16</v>
      </c>
      <c r="G66" s="21">
        <v>24</v>
      </c>
      <c r="H66" s="23">
        <v>0.26629999999999998</v>
      </c>
      <c r="I66" s="40">
        <f t="shared" si="49"/>
        <v>3.2382079999999998</v>
      </c>
      <c r="J66" s="20">
        <f t="shared" si="2"/>
        <v>8.9217919999999999</v>
      </c>
      <c r="K66" s="40">
        <f>+K65</f>
        <v>1.29</v>
      </c>
      <c r="L66" s="20">
        <f t="shared" si="3"/>
        <v>10.211791999999999</v>
      </c>
      <c r="M66" s="39">
        <f t="shared" si="50"/>
        <v>245.08300799999998</v>
      </c>
      <c r="N66" s="25">
        <v>90490620</v>
      </c>
    </row>
    <row r="67" spans="1:14" s="4" customFormat="1" ht="15" customHeight="1" x14ac:dyDescent="0.3">
      <c r="A67" s="80">
        <v>477130</v>
      </c>
      <c r="B67" s="80">
        <v>4237616</v>
      </c>
      <c r="C67" s="37" t="s">
        <v>1634</v>
      </c>
      <c r="D67" s="33"/>
      <c r="E67" s="49" t="s">
        <v>1664</v>
      </c>
      <c r="F67" s="133">
        <f>+F66</f>
        <v>12.16</v>
      </c>
      <c r="G67" s="21">
        <v>24</v>
      </c>
      <c r="H67" s="23">
        <v>0.28699999999999998</v>
      </c>
      <c r="I67" s="40">
        <f>F67*H67</f>
        <v>3.4899199999999997</v>
      </c>
      <c r="J67" s="20">
        <f t="shared" si="2"/>
        <v>8.6700800000000005</v>
      </c>
      <c r="K67" s="40">
        <f t="shared" ref="K67:K74" si="51">+K66</f>
        <v>1.29</v>
      </c>
      <c r="L67" s="20">
        <f t="shared" si="3"/>
        <v>9.9600800000000014</v>
      </c>
      <c r="M67" s="39">
        <f t="shared" si="50"/>
        <v>239.04192000000003</v>
      </c>
      <c r="N67" s="27">
        <v>5449000206442</v>
      </c>
    </row>
    <row r="68" spans="1:14" s="4" customFormat="1" ht="15" customHeight="1" x14ac:dyDescent="0.3">
      <c r="A68" s="80">
        <v>470230</v>
      </c>
      <c r="B68" s="80">
        <v>1205087</v>
      </c>
      <c r="C68" s="37" t="s">
        <v>1631</v>
      </c>
      <c r="D68" s="33"/>
      <c r="E68" s="49" t="s">
        <v>1664</v>
      </c>
      <c r="F68" s="133">
        <v>10.63</v>
      </c>
      <c r="G68" s="21">
        <v>24</v>
      </c>
      <c r="H68" s="23">
        <v>0.27039999999999997</v>
      </c>
      <c r="I68" s="40">
        <f t="shared" si="49"/>
        <v>2.874352</v>
      </c>
      <c r="J68" s="20">
        <f t="shared" si="2"/>
        <v>7.7556480000000008</v>
      </c>
      <c r="K68" s="40">
        <f t="shared" si="51"/>
        <v>1.29</v>
      </c>
      <c r="L68" s="20">
        <f t="shared" si="3"/>
        <v>9.0456479999999999</v>
      </c>
      <c r="M68" s="39">
        <f t="shared" si="50"/>
        <v>217.095552</v>
      </c>
      <c r="N68" s="27">
        <v>5449000130969</v>
      </c>
    </row>
    <row r="69" spans="1:14" s="4" customFormat="1" ht="15" customHeight="1" x14ac:dyDescent="0.3">
      <c r="A69" s="80">
        <v>470240</v>
      </c>
      <c r="B69" s="80">
        <v>1205111</v>
      </c>
      <c r="C69" s="37" t="s">
        <v>1632</v>
      </c>
      <c r="D69" s="33"/>
      <c r="E69" s="49" t="s">
        <v>1664</v>
      </c>
      <c r="F69" s="133">
        <v>13.12</v>
      </c>
      <c r="G69" s="21">
        <v>24</v>
      </c>
      <c r="H69" s="23">
        <v>0.26200000000000001</v>
      </c>
      <c r="I69" s="40">
        <f t="shared" si="49"/>
        <v>3.4374400000000001</v>
      </c>
      <c r="J69" s="20">
        <f t="shared" si="2"/>
        <v>9.6825599999999987</v>
      </c>
      <c r="K69" s="40">
        <f t="shared" si="51"/>
        <v>1.29</v>
      </c>
      <c r="L69" s="20">
        <f t="shared" si="3"/>
        <v>10.972559999999998</v>
      </c>
      <c r="M69" s="39">
        <f t="shared" si="50"/>
        <v>263.34143999999992</v>
      </c>
      <c r="N69" s="27">
        <v>5449000131027</v>
      </c>
    </row>
    <row r="70" spans="1:14" s="4" customFormat="1" ht="15" customHeight="1" x14ac:dyDescent="0.3">
      <c r="A70" s="80">
        <v>470241</v>
      </c>
      <c r="B70" s="80">
        <v>1205129</v>
      </c>
      <c r="C70" s="37" t="s">
        <v>1633</v>
      </c>
      <c r="D70" s="33"/>
      <c r="E70" s="49" t="s">
        <v>1664</v>
      </c>
      <c r="F70" s="133">
        <f>+F69</f>
        <v>13.12</v>
      </c>
      <c r="G70" s="21">
        <v>24</v>
      </c>
      <c r="H70" s="23">
        <v>0.28299999999999997</v>
      </c>
      <c r="I70" s="40">
        <f t="shared" si="49"/>
        <v>3.7129599999999994</v>
      </c>
      <c r="J70" s="20">
        <f t="shared" si="2"/>
        <v>9.4070400000000003</v>
      </c>
      <c r="K70" s="40">
        <f t="shared" si="51"/>
        <v>1.29</v>
      </c>
      <c r="L70" s="20">
        <f t="shared" si="3"/>
        <v>10.697040000000001</v>
      </c>
      <c r="M70" s="39">
        <f t="shared" si="50"/>
        <v>256.72896000000003</v>
      </c>
      <c r="N70" s="27">
        <v>5449000131034</v>
      </c>
    </row>
    <row r="71" spans="1:14" s="4" customFormat="1" ht="15" customHeight="1" x14ac:dyDescent="0.3">
      <c r="A71" s="80">
        <v>470261</v>
      </c>
      <c r="B71" s="80">
        <v>1560754</v>
      </c>
      <c r="C71" s="37" t="s">
        <v>1635</v>
      </c>
      <c r="D71" s="33"/>
      <c r="E71" s="39" t="s">
        <v>1665</v>
      </c>
      <c r="F71" s="133">
        <v>20.71</v>
      </c>
      <c r="G71" s="21">
        <v>20</v>
      </c>
      <c r="H71" s="23">
        <v>0.27100000000000002</v>
      </c>
      <c r="I71" s="40">
        <f t="shared" si="49"/>
        <v>5.6124100000000006</v>
      </c>
      <c r="J71" s="20">
        <f t="shared" si="2"/>
        <v>15.09759</v>
      </c>
      <c r="K71" s="40">
        <f t="shared" si="51"/>
        <v>1.29</v>
      </c>
      <c r="L71" s="20">
        <f t="shared" si="3"/>
        <v>16.387589999999999</v>
      </c>
      <c r="M71" s="39">
        <f t="shared" si="50"/>
        <v>327.7518</v>
      </c>
      <c r="N71" s="26" t="s">
        <v>890</v>
      </c>
    </row>
    <row r="72" spans="1:14" s="4" customFormat="1" ht="15" customHeight="1" x14ac:dyDescent="0.3">
      <c r="A72" s="80">
        <v>470264</v>
      </c>
      <c r="B72" s="80">
        <v>4579512</v>
      </c>
      <c r="C72" s="37" t="s">
        <v>1636</v>
      </c>
      <c r="D72" s="33"/>
      <c r="E72" s="39" t="s">
        <v>1665</v>
      </c>
      <c r="F72" s="133">
        <f>+F71</f>
        <v>20.71</v>
      </c>
      <c r="G72" s="21">
        <v>20</v>
      </c>
      <c r="H72" s="23">
        <v>0.27100000000000002</v>
      </c>
      <c r="I72" s="40">
        <f t="shared" si="49"/>
        <v>5.6124100000000006</v>
      </c>
      <c r="J72" s="20">
        <f t="shared" si="2"/>
        <v>15.09759</v>
      </c>
      <c r="K72" s="40">
        <f t="shared" si="51"/>
        <v>1.29</v>
      </c>
      <c r="L72" s="20">
        <f t="shared" si="3"/>
        <v>16.387589999999999</v>
      </c>
      <c r="M72" s="39">
        <f t="shared" si="50"/>
        <v>327.7518</v>
      </c>
      <c r="N72" s="25" t="s">
        <v>1348</v>
      </c>
    </row>
    <row r="73" spans="1:14" s="4" customFormat="1" ht="15" customHeight="1" x14ac:dyDescent="0.3">
      <c r="A73" s="80" t="s">
        <v>1758</v>
      </c>
      <c r="B73" s="116">
        <v>5807052</v>
      </c>
      <c r="C73" s="37" t="s">
        <v>1756</v>
      </c>
      <c r="D73" s="49"/>
      <c r="E73" s="39" t="s">
        <v>1665</v>
      </c>
      <c r="F73" s="133">
        <v>23.07</v>
      </c>
      <c r="G73" s="21">
        <v>6</v>
      </c>
      <c r="H73" s="23">
        <v>0.25669999999999998</v>
      </c>
      <c r="I73" s="40">
        <f t="shared" si="49"/>
        <v>5.9220689999999996</v>
      </c>
      <c r="J73" s="20">
        <f t="shared" si="2"/>
        <v>17.147931</v>
      </c>
      <c r="K73" s="40">
        <f t="shared" si="51"/>
        <v>1.29</v>
      </c>
      <c r="L73" s="20">
        <f t="shared" si="3"/>
        <v>18.437930999999999</v>
      </c>
      <c r="M73" s="39">
        <f t="shared" si="50"/>
        <v>110.62758599999999</v>
      </c>
      <c r="N73" s="27">
        <v>5449000062949</v>
      </c>
    </row>
    <row r="74" spans="1:14" s="4" customFormat="1" ht="15" customHeight="1" x14ac:dyDescent="0.3">
      <c r="A74" s="80" t="s">
        <v>1759</v>
      </c>
      <c r="B74" s="116">
        <v>5807094</v>
      </c>
      <c r="C74" s="37" t="s">
        <v>1757</v>
      </c>
      <c r="D74" s="49"/>
      <c r="E74" s="39" t="s">
        <v>1665</v>
      </c>
      <c r="F74" s="133">
        <v>23.07</v>
      </c>
      <c r="G74" s="21">
        <v>6</v>
      </c>
      <c r="H74" s="23">
        <v>0.25669999999999998</v>
      </c>
      <c r="I74" s="40">
        <f t="shared" si="49"/>
        <v>5.9220689999999996</v>
      </c>
      <c r="J74" s="20">
        <f t="shared" ref="J74" si="52">+F74-I74</f>
        <v>17.147931</v>
      </c>
      <c r="K74" s="40">
        <f t="shared" si="51"/>
        <v>1.29</v>
      </c>
      <c r="L74" s="20">
        <f t="shared" ref="L74" si="53">+J74+K74</f>
        <v>18.437930999999999</v>
      </c>
      <c r="M74" s="39">
        <f t="shared" si="50"/>
        <v>110.62758599999999</v>
      </c>
      <c r="N74" s="27">
        <v>5449000063069</v>
      </c>
    </row>
    <row r="75" spans="1:14" s="4" customFormat="1" ht="15" customHeight="1" x14ac:dyDescent="0.3">
      <c r="A75" s="95" t="s">
        <v>1661</v>
      </c>
      <c r="B75" s="108"/>
      <c r="C75" s="81"/>
      <c r="D75" s="82"/>
      <c r="E75" s="81"/>
      <c r="F75" s="69"/>
      <c r="G75" s="83" t="s">
        <v>71</v>
      </c>
      <c r="H75" s="84"/>
      <c r="I75" s="85"/>
      <c r="J75" s="85"/>
      <c r="K75" s="85"/>
      <c r="L75" s="85"/>
      <c r="M75" s="96"/>
      <c r="N75" s="30"/>
    </row>
    <row r="76" spans="1:14" s="4" customFormat="1" ht="15" customHeight="1" x14ac:dyDescent="0.3">
      <c r="A76" s="80">
        <v>477306</v>
      </c>
      <c r="B76" s="80">
        <v>4952792</v>
      </c>
      <c r="C76" s="41" t="s">
        <v>1705</v>
      </c>
      <c r="D76" s="36"/>
      <c r="E76" s="49" t="s">
        <v>1664</v>
      </c>
      <c r="F76" s="132">
        <v>15.28</v>
      </c>
      <c r="G76" s="18">
        <v>12</v>
      </c>
      <c r="H76" s="24">
        <v>0.27300000000000002</v>
      </c>
      <c r="I76" s="20">
        <f t="shared" ref="I76" si="54">F76*H76</f>
        <v>4.1714400000000005</v>
      </c>
      <c r="J76" s="20">
        <f t="shared" ref="J76:J80" si="55">+F76-I76</f>
        <v>11.108559999999999</v>
      </c>
      <c r="K76" s="20">
        <f>+$K$9</f>
        <v>1.29</v>
      </c>
      <c r="L76" s="20">
        <f t="shared" ref="L76:L80" si="56">+J76+K76</f>
        <v>12.39856</v>
      </c>
      <c r="M76" s="42">
        <f>G76*L76</f>
        <v>148.78271999999998</v>
      </c>
      <c r="N76" s="25" t="s">
        <v>1680</v>
      </c>
    </row>
    <row r="77" spans="1:14" s="4" customFormat="1" ht="15" customHeight="1" x14ac:dyDescent="0.3">
      <c r="A77" s="80">
        <v>477300</v>
      </c>
      <c r="B77" s="80">
        <v>5449822</v>
      </c>
      <c r="C77" s="48" t="s">
        <v>1710</v>
      </c>
      <c r="D77" s="49"/>
      <c r="E77" s="49" t="s">
        <v>1664</v>
      </c>
      <c r="F77" s="132">
        <f>+F76</f>
        <v>15.28</v>
      </c>
      <c r="G77" s="54">
        <v>12</v>
      </c>
      <c r="H77" s="55">
        <v>0.27300000000000002</v>
      </c>
      <c r="I77" s="56">
        <f>F77*H77</f>
        <v>4.1714400000000005</v>
      </c>
      <c r="J77" s="20">
        <f t="shared" si="55"/>
        <v>11.108559999999999</v>
      </c>
      <c r="K77" s="56">
        <f>+K76</f>
        <v>1.29</v>
      </c>
      <c r="L77" s="20">
        <f t="shared" si="56"/>
        <v>12.39856</v>
      </c>
      <c r="M77" s="49">
        <f>G77*L77</f>
        <v>148.78271999999998</v>
      </c>
      <c r="N77" s="75">
        <v>87303032</v>
      </c>
    </row>
    <row r="78" spans="1:14" s="4" customFormat="1" ht="15" customHeight="1" x14ac:dyDescent="0.3">
      <c r="A78" s="80">
        <v>284677</v>
      </c>
      <c r="B78" s="80">
        <v>5955414</v>
      </c>
      <c r="C78" s="48" t="s">
        <v>1788</v>
      </c>
      <c r="D78" s="98" t="s">
        <v>1789</v>
      </c>
      <c r="E78" s="49" t="s">
        <v>1664</v>
      </c>
      <c r="F78" s="132">
        <f>+F77</f>
        <v>15.28</v>
      </c>
      <c r="G78" s="54">
        <v>12</v>
      </c>
      <c r="H78" s="55">
        <v>0.27300000000000002</v>
      </c>
      <c r="I78" s="56">
        <f>F78*H78</f>
        <v>4.1714400000000005</v>
      </c>
      <c r="J78" s="20">
        <f t="shared" si="55"/>
        <v>11.108559999999999</v>
      </c>
      <c r="K78" s="56">
        <f t="shared" ref="K78:K80" si="57">+K77</f>
        <v>1.29</v>
      </c>
      <c r="L78" s="20">
        <f t="shared" si="56"/>
        <v>12.39856</v>
      </c>
      <c r="M78" s="49">
        <f>G78*L78</f>
        <v>148.78271999999998</v>
      </c>
      <c r="N78" s="74">
        <v>5000112658538</v>
      </c>
    </row>
    <row r="79" spans="1:14" s="52" customFormat="1" ht="15" customHeight="1" x14ac:dyDescent="0.3">
      <c r="A79" s="80">
        <v>477302</v>
      </c>
      <c r="B79" s="80">
        <v>5449814</v>
      </c>
      <c r="C79" s="48" t="s">
        <v>1714</v>
      </c>
      <c r="D79" s="49"/>
      <c r="E79" s="49" t="s">
        <v>1664</v>
      </c>
      <c r="F79" s="133">
        <v>10.83</v>
      </c>
      <c r="G79" s="54">
        <v>24</v>
      </c>
      <c r="H79" s="55">
        <v>0.27989999999999998</v>
      </c>
      <c r="I79" s="56">
        <f t="shared" ref="I79" si="58">F79*H79</f>
        <v>3.031317</v>
      </c>
      <c r="J79" s="20">
        <f t="shared" si="55"/>
        <v>7.7986830000000005</v>
      </c>
      <c r="K79" s="56">
        <f t="shared" si="57"/>
        <v>1.29</v>
      </c>
      <c r="L79" s="20">
        <f t="shared" si="56"/>
        <v>9.0886829999999996</v>
      </c>
      <c r="M79" s="49">
        <f>G79*L79</f>
        <v>218.12839199999999</v>
      </c>
      <c r="N79" s="27">
        <v>5000112630909</v>
      </c>
    </row>
    <row r="80" spans="1:14" s="4" customFormat="1" ht="15" customHeight="1" x14ac:dyDescent="0.3">
      <c r="A80" s="80">
        <v>477301</v>
      </c>
      <c r="B80" s="116">
        <v>5449764</v>
      </c>
      <c r="C80" s="48" t="s">
        <v>1715</v>
      </c>
      <c r="D80" s="49"/>
      <c r="E80" s="49" t="s">
        <v>1665</v>
      </c>
      <c r="F80" s="133">
        <v>29.63</v>
      </c>
      <c r="G80" s="54">
        <v>6</v>
      </c>
      <c r="H80" s="55">
        <v>0.27</v>
      </c>
      <c r="I80" s="56">
        <f t="shared" ref="I80" si="59">F80*H80</f>
        <v>8.0000999999999998</v>
      </c>
      <c r="J80" s="20">
        <f t="shared" si="55"/>
        <v>21.629899999999999</v>
      </c>
      <c r="K80" s="56">
        <f t="shared" si="57"/>
        <v>1.29</v>
      </c>
      <c r="L80" s="20">
        <f t="shared" si="56"/>
        <v>22.919899999999998</v>
      </c>
      <c r="M80" s="49">
        <f>G80*L80</f>
        <v>137.51939999999999</v>
      </c>
      <c r="N80" s="27">
        <v>5000112632309</v>
      </c>
    </row>
    <row r="81" spans="1:14" s="4" customFormat="1" ht="15" customHeight="1" x14ac:dyDescent="0.3">
      <c r="A81" s="94" t="s">
        <v>1773</v>
      </c>
      <c r="B81" s="107"/>
      <c r="C81" s="69"/>
      <c r="D81" s="69"/>
      <c r="E81" s="69"/>
      <c r="F81" s="69"/>
      <c r="G81" s="71" t="s">
        <v>71</v>
      </c>
      <c r="H81" s="73"/>
      <c r="I81" s="68"/>
      <c r="J81" s="68"/>
      <c r="K81" s="68"/>
      <c r="L81" s="68"/>
      <c r="M81" s="93"/>
      <c r="N81" s="30"/>
    </row>
    <row r="82" spans="1:14" s="4" customFormat="1" ht="15" customHeight="1" x14ac:dyDescent="0.3">
      <c r="A82" s="80">
        <v>470085</v>
      </c>
      <c r="B82" s="109">
        <v>369488</v>
      </c>
      <c r="C82" s="37" t="s">
        <v>1644</v>
      </c>
      <c r="D82" s="39"/>
      <c r="E82" s="39" t="s">
        <v>1660</v>
      </c>
      <c r="F82" s="133">
        <v>10.74</v>
      </c>
      <c r="G82" s="21">
        <v>30</v>
      </c>
      <c r="H82" s="23">
        <v>0.28139999999999998</v>
      </c>
      <c r="I82" s="40">
        <f t="shared" ref="I82:I84" si="60">F82*H82</f>
        <v>3.0222359999999999</v>
      </c>
      <c r="J82" s="20">
        <f t="shared" ref="J82:J84" si="61">+F82-I82</f>
        <v>7.7177640000000007</v>
      </c>
      <c r="K82" s="56">
        <f>+K80+0.11</f>
        <v>1.4000000000000001</v>
      </c>
      <c r="L82" s="126">
        <f t="shared" ref="L82:L84" si="62">+J82+K82</f>
        <v>9.1177640000000011</v>
      </c>
      <c r="M82" s="49">
        <f>G82*L82</f>
        <v>273.53292000000005</v>
      </c>
      <c r="N82" s="28">
        <v>90491054</v>
      </c>
    </row>
    <row r="83" spans="1:14" s="4" customFormat="1" ht="15" customHeight="1" x14ac:dyDescent="0.3">
      <c r="A83" s="80">
        <v>470087</v>
      </c>
      <c r="B83" s="109">
        <v>362863</v>
      </c>
      <c r="C83" s="37" t="s">
        <v>1645</v>
      </c>
      <c r="D83" s="39"/>
      <c r="E83" s="39" t="s">
        <v>1660</v>
      </c>
      <c r="F83" s="133">
        <f>+F82</f>
        <v>10.74</v>
      </c>
      <c r="G83" s="21">
        <v>30</v>
      </c>
      <c r="H83" s="23">
        <v>0.28139999999999998</v>
      </c>
      <c r="I83" s="40">
        <f t="shared" si="60"/>
        <v>3.0222359999999999</v>
      </c>
      <c r="J83" s="20">
        <f t="shared" si="61"/>
        <v>7.7177640000000007</v>
      </c>
      <c r="K83" s="56">
        <f t="shared" ref="K83:K84" si="63">+K82</f>
        <v>1.4000000000000001</v>
      </c>
      <c r="L83" s="126">
        <f t="shared" si="62"/>
        <v>9.1177640000000011</v>
      </c>
      <c r="M83" s="49">
        <f>G83*L83</f>
        <v>273.53292000000005</v>
      </c>
      <c r="N83" s="28">
        <v>90491061</v>
      </c>
    </row>
    <row r="84" spans="1:14" s="4" customFormat="1" ht="15" customHeight="1" x14ac:dyDescent="0.3">
      <c r="A84" s="80">
        <v>470089</v>
      </c>
      <c r="B84" s="109">
        <v>1005115</v>
      </c>
      <c r="C84" s="43" t="s">
        <v>1646</v>
      </c>
      <c r="D84" s="35"/>
      <c r="E84" s="44" t="s">
        <v>1660</v>
      </c>
      <c r="F84" s="133">
        <f>+F83</f>
        <v>10.74</v>
      </c>
      <c r="G84" s="38">
        <v>30</v>
      </c>
      <c r="H84" s="47">
        <v>0.28139999999999998</v>
      </c>
      <c r="I84" s="46">
        <f t="shared" si="60"/>
        <v>3.0222359999999999</v>
      </c>
      <c r="J84" s="20">
        <f t="shared" si="61"/>
        <v>7.7177640000000007</v>
      </c>
      <c r="K84" s="56">
        <f t="shared" si="63"/>
        <v>1.4000000000000001</v>
      </c>
      <c r="L84" s="126">
        <f t="shared" si="62"/>
        <v>9.1177640000000011</v>
      </c>
      <c r="M84" s="62">
        <f>G84*L84</f>
        <v>273.53292000000005</v>
      </c>
      <c r="N84" s="28">
        <v>54492585</v>
      </c>
    </row>
    <row r="85" spans="1:14" s="4" customFormat="1" ht="15" customHeight="1" x14ac:dyDescent="0.3">
      <c r="A85" s="94" t="s">
        <v>1647</v>
      </c>
      <c r="B85" s="107"/>
      <c r="C85" s="69"/>
      <c r="D85" s="70"/>
      <c r="E85" s="69"/>
      <c r="F85" s="69"/>
      <c r="G85" s="71" t="s">
        <v>71</v>
      </c>
      <c r="H85" s="73"/>
      <c r="I85" s="68"/>
      <c r="J85" s="68"/>
      <c r="K85" s="68"/>
      <c r="L85" s="68"/>
      <c r="M85" s="93"/>
      <c r="N85" s="30"/>
    </row>
    <row r="86" spans="1:14" s="4" customFormat="1" ht="15" customHeight="1" x14ac:dyDescent="0.3">
      <c r="A86" s="80">
        <v>470925</v>
      </c>
      <c r="B86" s="80">
        <v>4507760</v>
      </c>
      <c r="C86" s="37" t="s">
        <v>1649</v>
      </c>
      <c r="D86" s="33"/>
      <c r="E86" s="39" t="s">
        <v>1659</v>
      </c>
      <c r="F86" s="133">
        <v>19.190000000000001</v>
      </c>
      <c r="G86" s="21">
        <v>24</v>
      </c>
      <c r="H86" s="23">
        <v>0.2651</v>
      </c>
      <c r="I86" s="40">
        <f>F86*H86</f>
        <v>5.087269</v>
      </c>
      <c r="J86" s="20">
        <f t="shared" ref="J86:J103" si="64">+F86-I86</f>
        <v>14.102731000000002</v>
      </c>
      <c r="K86" s="20">
        <f>+$K$9</f>
        <v>1.29</v>
      </c>
      <c r="L86" s="126">
        <f t="shared" ref="L86:L103" si="65">+J86+K86</f>
        <v>15.392731000000001</v>
      </c>
      <c r="M86" s="49">
        <f t="shared" ref="M86:M103" si="66">G86*L86</f>
        <v>369.42554400000006</v>
      </c>
      <c r="N86" s="27">
        <v>5060466510005</v>
      </c>
    </row>
    <row r="87" spans="1:14" s="4" customFormat="1" ht="15" customHeight="1" x14ac:dyDescent="0.3">
      <c r="A87" s="80">
        <v>470914</v>
      </c>
      <c r="B87" s="80">
        <v>4956512</v>
      </c>
      <c r="C87" s="41" t="s">
        <v>1648</v>
      </c>
      <c r="D87" s="36"/>
      <c r="E87" s="39" t="s">
        <v>1659</v>
      </c>
      <c r="F87" s="132">
        <v>22.93</v>
      </c>
      <c r="G87" s="18">
        <v>24</v>
      </c>
      <c r="H87" s="24">
        <v>0.2641</v>
      </c>
      <c r="I87" s="20">
        <f t="shared" ref="I87:I103" si="67">F87*H87</f>
        <v>6.0558129999999997</v>
      </c>
      <c r="J87" s="20">
        <f t="shared" si="64"/>
        <v>16.874186999999999</v>
      </c>
      <c r="K87" s="126">
        <f t="shared" ref="K87:K104" si="68">+K86</f>
        <v>1.29</v>
      </c>
      <c r="L87" s="126">
        <f t="shared" si="65"/>
        <v>18.164186999999998</v>
      </c>
      <c r="M87" s="50">
        <f t="shared" si="66"/>
        <v>435.94048799999996</v>
      </c>
      <c r="N87" s="25" t="s">
        <v>1681</v>
      </c>
    </row>
    <row r="88" spans="1:14" s="4" customFormat="1" ht="15" customHeight="1" x14ac:dyDescent="0.3">
      <c r="A88" s="80" t="s">
        <v>1762</v>
      </c>
      <c r="B88" s="80">
        <v>5820188</v>
      </c>
      <c r="C88" s="37" t="s">
        <v>1763</v>
      </c>
      <c r="D88" s="49"/>
      <c r="E88" s="39" t="s">
        <v>1659</v>
      </c>
      <c r="F88" s="133">
        <f>+$F$87</f>
        <v>22.93</v>
      </c>
      <c r="G88" s="21">
        <v>12</v>
      </c>
      <c r="H88" s="23">
        <v>0.2641</v>
      </c>
      <c r="I88" s="40">
        <f t="shared" ref="I88" si="69">F88*H88</f>
        <v>6.0558129999999997</v>
      </c>
      <c r="J88" s="20">
        <f t="shared" ref="J88" si="70">+F88-I88</f>
        <v>16.874186999999999</v>
      </c>
      <c r="K88" s="126">
        <f t="shared" si="68"/>
        <v>1.29</v>
      </c>
      <c r="L88" s="126">
        <f t="shared" ref="L88" si="71">+J88+K88</f>
        <v>18.164186999999998</v>
      </c>
      <c r="M88" s="49">
        <f t="shared" ref="M88" si="72">G88*L88</f>
        <v>217.97024399999998</v>
      </c>
      <c r="N88" s="27">
        <v>5060608747726</v>
      </c>
    </row>
    <row r="89" spans="1:14" s="4" customFormat="1" ht="15" customHeight="1" x14ac:dyDescent="0.3">
      <c r="A89" s="80">
        <v>470911</v>
      </c>
      <c r="B89" s="80">
        <v>5501689</v>
      </c>
      <c r="C89" s="48" t="s">
        <v>1719</v>
      </c>
      <c r="D89" s="33"/>
      <c r="E89" s="39" t="s">
        <v>1659</v>
      </c>
      <c r="F89" s="133">
        <f>+$F$87</f>
        <v>22.93</v>
      </c>
      <c r="G89" s="54">
        <v>12</v>
      </c>
      <c r="H89" s="55">
        <v>0.2641</v>
      </c>
      <c r="I89" s="56">
        <f t="shared" ref="I89" si="73">F89*H89</f>
        <v>6.0558129999999997</v>
      </c>
      <c r="J89" s="20">
        <f t="shared" si="64"/>
        <v>16.874186999999999</v>
      </c>
      <c r="K89" s="126">
        <f t="shared" si="68"/>
        <v>1.29</v>
      </c>
      <c r="L89" s="126">
        <f t="shared" si="65"/>
        <v>18.164186999999998</v>
      </c>
      <c r="M89" s="49">
        <f t="shared" si="66"/>
        <v>217.97024399999998</v>
      </c>
      <c r="N89" s="27">
        <v>5060608744206</v>
      </c>
    </row>
    <row r="90" spans="1:14" s="4" customFormat="1" ht="15" customHeight="1" x14ac:dyDescent="0.3">
      <c r="A90" s="80">
        <v>470930</v>
      </c>
      <c r="B90" s="80">
        <v>4955720</v>
      </c>
      <c r="C90" s="37" t="s">
        <v>1650</v>
      </c>
      <c r="D90" s="33"/>
      <c r="E90" s="39" t="s">
        <v>1659</v>
      </c>
      <c r="F90" s="133">
        <f t="shared" ref="F90:F104" si="74">+$F$87</f>
        <v>22.93</v>
      </c>
      <c r="G90" s="21">
        <v>12</v>
      </c>
      <c r="H90" s="23">
        <v>0.2641</v>
      </c>
      <c r="I90" s="40">
        <f t="shared" si="67"/>
        <v>6.0558129999999997</v>
      </c>
      <c r="J90" s="20">
        <f t="shared" si="64"/>
        <v>16.874186999999999</v>
      </c>
      <c r="K90" s="126">
        <f t="shared" si="68"/>
        <v>1.29</v>
      </c>
      <c r="L90" s="126">
        <f t="shared" si="65"/>
        <v>18.164186999999998</v>
      </c>
      <c r="M90" s="49">
        <f t="shared" si="66"/>
        <v>217.97024399999998</v>
      </c>
      <c r="N90" s="25" t="s">
        <v>1682</v>
      </c>
    </row>
    <row r="91" spans="1:14" s="4" customFormat="1" ht="15" customHeight="1" x14ac:dyDescent="0.3">
      <c r="A91" s="80">
        <v>470950</v>
      </c>
      <c r="B91" s="80">
        <v>4338117</v>
      </c>
      <c r="C91" s="37" t="s">
        <v>1651</v>
      </c>
      <c r="D91" s="33"/>
      <c r="E91" s="39" t="s">
        <v>1659</v>
      </c>
      <c r="F91" s="133">
        <f t="shared" si="74"/>
        <v>22.93</v>
      </c>
      <c r="G91" s="21">
        <v>24</v>
      </c>
      <c r="H91" s="23">
        <v>0.2641</v>
      </c>
      <c r="I91" s="40">
        <f t="shared" si="67"/>
        <v>6.0558129999999997</v>
      </c>
      <c r="J91" s="20">
        <f t="shared" si="64"/>
        <v>16.874186999999999</v>
      </c>
      <c r="K91" s="126">
        <f t="shared" si="68"/>
        <v>1.29</v>
      </c>
      <c r="L91" s="126">
        <f t="shared" si="65"/>
        <v>18.164186999999998</v>
      </c>
      <c r="M91" s="49">
        <f t="shared" si="66"/>
        <v>435.94048799999996</v>
      </c>
      <c r="N91" s="27">
        <v>5060166693732</v>
      </c>
    </row>
    <row r="92" spans="1:14" s="4" customFormat="1" ht="15" customHeight="1" x14ac:dyDescent="0.3">
      <c r="A92" s="80" t="s">
        <v>1761</v>
      </c>
      <c r="B92" s="80">
        <v>5818166</v>
      </c>
      <c r="C92" s="37" t="s">
        <v>1760</v>
      </c>
      <c r="D92" s="49"/>
      <c r="E92" s="39" t="s">
        <v>1659</v>
      </c>
      <c r="F92" s="133">
        <f t="shared" si="74"/>
        <v>22.93</v>
      </c>
      <c r="G92" s="21">
        <v>24</v>
      </c>
      <c r="H92" s="23">
        <v>0.2641</v>
      </c>
      <c r="I92" s="40">
        <f t="shared" ref="I92" si="75">F92*H92</f>
        <v>6.0558129999999997</v>
      </c>
      <c r="J92" s="20">
        <f t="shared" ref="J92" si="76">+F92-I92</f>
        <v>16.874186999999999</v>
      </c>
      <c r="K92" s="126">
        <f t="shared" si="68"/>
        <v>1.29</v>
      </c>
      <c r="L92" s="126">
        <f t="shared" ref="L92" si="77">+J92+K92</f>
        <v>18.164186999999998</v>
      </c>
      <c r="M92" s="49">
        <f t="shared" ref="M92" si="78">G92*L92</f>
        <v>435.94048799999996</v>
      </c>
      <c r="N92" s="27">
        <v>5060751218678</v>
      </c>
    </row>
    <row r="93" spans="1:14" s="4" customFormat="1" ht="15" customHeight="1" x14ac:dyDescent="0.3">
      <c r="A93" s="80" t="s">
        <v>1777</v>
      </c>
      <c r="B93" s="80">
        <v>5931092</v>
      </c>
      <c r="C93" s="37" t="s">
        <v>1776</v>
      </c>
      <c r="D93" s="51"/>
      <c r="E93" s="39" t="s">
        <v>1659</v>
      </c>
      <c r="F93" s="133">
        <f t="shared" si="74"/>
        <v>22.93</v>
      </c>
      <c r="G93" s="21">
        <v>24</v>
      </c>
      <c r="H93" s="23">
        <v>0.2641</v>
      </c>
      <c r="I93" s="40">
        <f t="shared" ref="I93" si="79">F93*H93</f>
        <v>6.0558129999999997</v>
      </c>
      <c r="J93" s="20">
        <f t="shared" ref="J93" si="80">+F93-I93</f>
        <v>16.874186999999999</v>
      </c>
      <c r="K93" s="126">
        <f t="shared" si="68"/>
        <v>1.29</v>
      </c>
      <c r="L93" s="126">
        <f t="shared" ref="L93" si="81">+J93+K93</f>
        <v>18.164186999999998</v>
      </c>
      <c r="M93" s="49">
        <f t="shared" ref="M93" si="82">G93*L93</f>
        <v>435.94048799999996</v>
      </c>
      <c r="N93" s="27">
        <v>5060896622644</v>
      </c>
    </row>
    <row r="94" spans="1:14" s="4" customFormat="1" ht="15" customHeight="1" x14ac:dyDescent="0.3">
      <c r="A94" s="80" t="s">
        <v>1743</v>
      </c>
      <c r="B94" s="80">
        <v>5728118</v>
      </c>
      <c r="C94" s="37" t="s">
        <v>1744</v>
      </c>
      <c r="D94" s="98"/>
      <c r="E94" s="39" t="s">
        <v>1659</v>
      </c>
      <c r="F94" s="133">
        <f t="shared" si="74"/>
        <v>22.93</v>
      </c>
      <c r="G94" s="21">
        <v>24</v>
      </c>
      <c r="H94" s="23">
        <v>0.2641</v>
      </c>
      <c r="I94" s="40">
        <f t="shared" ref="I94" si="83">F94*H94</f>
        <v>6.0558129999999997</v>
      </c>
      <c r="J94" s="20">
        <f t="shared" si="64"/>
        <v>16.874186999999999</v>
      </c>
      <c r="K94" s="126">
        <f t="shared" si="68"/>
        <v>1.29</v>
      </c>
      <c r="L94" s="126">
        <f t="shared" si="65"/>
        <v>18.164186999999998</v>
      </c>
      <c r="M94" s="49">
        <f t="shared" si="66"/>
        <v>435.94048799999996</v>
      </c>
      <c r="N94" s="27">
        <v>5060751216070</v>
      </c>
    </row>
    <row r="95" spans="1:14" s="4" customFormat="1" ht="15" customHeight="1" x14ac:dyDescent="0.3">
      <c r="A95" s="80">
        <v>283039</v>
      </c>
      <c r="B95" s="80">
        <v>5704226</v>
      </c>
      <c r="C95" s="37" t="s">
        <v>1732</v>
      </c>
      <c r="D95" s="98"/>
      <c r="E95" s="39" t="s">
        <v>1659</v>
      </c>
      <c r="F95" s="133">
        <f t="shared" si="74"/>
        <v>22.93</v>
      </c>
      <c r="G95" s="21">
        <v>24</v>
      </c>
      <c r="H95" s="23">
        <v>0.2641</v>
      </c>
      <c r="I95" s="40">
        <f t="shared" ref="I95" si="84">F95*H95</f>
        <v>6.0558129999999997</v>
      </c>
      <c r="J95" s="20">
        <f t="shared" si="64"/>
        <v>16.874186999999999</v>
      </c>
      <c r="K95" s="126">
        <f t="shared" si="68"/>
        <v>1.29</v>
      </c>
      <c r="L95" s="126">
        <f t="shared" si="65"/>
        <v>18.164186999999998</v>
      </c>
      <c r="M95" s="49">
        <f t="shared" si="66"/>
        <v>435.94048799999996</v>
      </c>
      <c r="N95" s="27">
        <v>5060751215936</v>
      </c>
    </row>
    <row r="96" spans="1:14" s="4" customFormat="1" ht="15" customHeight="1" x14ac:dyDescent="0.3">
      <c r="A96" s="80" t="s">
        <v>1724</v>
      </c>
      <c r="B96" s="80">
        <v>5585914</v>
      </c>
      <c r="C96" s="37" t="s">
        <v>1725</v>
      </c>
      <c r="D96" s="77"/>
      <c r="E96" s="39" t="s">
        <v>1659</v>
      </c>
      <c r="F96" s="133">
        <f t="shared" si="74"/>
        <v>22.93</v>
      </c>
      <c r="G96" s="21">
        <v>24</v>
      </c>
      <c r="H96" s="23">
        <v>0.2641</v>
      </c>
      <c r="I96" s="40">
        <f t="shared" ref="I96" si="85">F96*H96</f>
        <v>6.0558129999999997</v>
      </c>
      <c r="J96" s="20">
        <f t="shared" si="64"/>
        <v>16.874186999999999</v>
      </c>
      <c r="K96" s="126">
        <f t="shared" si="68"/>
        <v>1.29</v>
      </c>
      <c r="L96" s="126">
        <f t="shared" si="65"/>
        <v>18.164186999999998</v>
      </c>
      <c r="M96" s="49">
        <f t="shared" si="66"/>
        <v>435.94048799999996</v>
      </c>
      <c r="N96" s="27">
        <v>5060639126200</v>
      </c>
    </row>
    <row r="97" spans="1:14" s="4" customFormat="1" ht="15" customHeight="1" x14ac:dyDescent="0.3">
      <c r="A97" s="80">
        <v>470978</v>
      </c>
      <c r="B97" s="80">
        <v>5448147</v>
      </c>
      <c r="C97" s="48" t="s">
        <v>1711</v>
      </c>
      <c r="D97" s="33"/>
      <c r="E97" s="39" t="s">
        <v>1659</v>
      </c>
      <c r="F97" s="133">
        <f t="shared" si="74"/>
        <v>22.93</v>
      </c>
      <c r="G97" s="54">
        <v>24</v>
      </c>
      <c r="H97" s="55">
        <v>0.2641</v>
      </c>
      <c r="I97" s="56">
        <v>0</v>
      </c>
      <c r="J97" s="20">
        <f t="shared" si="64"/>
        <v>22.93</v>
      </c>
      <c r="K97" s="126">
        <f t="shared" si="68"/>
        <v>1.29</v>
      </c>
      <c r="L97" s="126">
        <f t="shared" si="65"/>
        <v>24.22</v>
      </c>
      <c r="M97" s="49">
        <f t="shared" si="66"/>
        <v>581.28</v>
      </c>
      <c r="N97" s="27">
        <v>5060639126095</v>
      </c>
    </row>
    <row r="98" spans="1:14" s="4" customFormat="1" ht="15" customHeight="1" x14ac:dyDescent="0.3">
      <c r="A98" s="80">
        <v>470956</v>
      </c>
      <c r="B98" s="80">
        <v>5211669</v>
      </c>
      <c r="C98" s="37" t="s">
        <v>1687</v>
      </c>
      <c r="D98" s="33"/>
      <c r="E98" s="39" t="s">
        <v>1659</v>
      </c>
      <c r="F98" s="133">
        <f t="shared" si="74"/>
        <v>22.93</v>
      </c>
      <c r="G98" s="21">
        <v>24</v>
      </c>
      <c r="H98" s="23">
        <v>0.2641</v>
      </c>
      <c r="I98" s="40">
        <f t="shared" ref="I98" si="86">F98*H98</f>
        <v>6.0558129999999997</v>
      </c>
      <c r="J98" s="20">
        <f t="shared" si="64"/>
        <v>16.874186999999999</v>
      </c>
      <c r="K98" s="126">
        <f t="shared" si="68"/>
        <v>1.29</v>
      </c>
      <c r="L98" s="126">
        <f t="shared" si="65"/>
        <v>18.164186999999998</v>
      </c>
      <c r="M98" s="49">
        <f t="shared" si="66"/>
        <v>435.94048799999996</v>
      </c>
      <c r="N98" s="27">
        <v>5060517889937</v>
      </c>
    </row>
    <row r="99" spans="1:14" s="4" customFormat="1" ht="15" customHeight="1" x14ac:dyDescent="0.3">
      <c r="A99" s="80">
        <v>284767</v>
      </c>
      <c r="B99" s="80">
        <v>5973169</v>
      </c>
      <c r="C99" s="37" t="s">
        <v>1790</v>
      </c>
      <c r="D99" s="98" t="s">
        <v>1789</v>
      </c>
      <c r="E99" s="39" t="s">
        <v>1659</v>
      </c>
      <c r="F99" s="133">
        <f t="shared" si="74"/>
        <v>22.93</v>
      </c>
      <c r="G99" s="21">
        <v>24</v>
      </c>
      <c r="H99" s="23">
        <v>0.2641</v>
      </c>
      <c r="I99" s="40">
        <f t="shared" ref="I99" si="87">F99*H99</f>
        <v>6.0558129999999997</v>
      </c>
      <c r="J99" s="20">
        <f t="shared" ref="J99" si="88">+F99-I99</f>
        <v>16.874186999999999</v>
      </c>
      <c r="K99" s="126">
        <f t="shared" si="68"/>
        <v>1.29</v>
      </c>
      <c r="L99" s="126">
        <f t="shared" ref="L99" si="89">+J99+K99</f>
        <v>18.164186999999998</v>
      </c>
      <c r="M99" s="49">
        <f t="shared" ref="M99" si="90">G99*L99</f>
        <v>435.94048799999996</v>
      </c>
      <c r="N99" s="27">
        <v>5060896624808</v>
      </c>
    </row>
    <row r="100" spans="1:14" s="4" customFormat="1" ht="15" customHeight="1" x14ac:dyDescent="0.3">
      <c r="A100" s="80" t="s">
        <v>1775</v>
      </c>
      <c r="B100" s="80">
        <v>5931068</v>
      </c>
      <c r="C100" s="37" t="s">
        <v>1774</v>
      </c>
      <c r="D100" s="51"/>
      <c r="E100" s="39" t="s">
        <v>1659</v>
      </c>
      <c r="F100" s="133">
        <f t="shared" si="74"/>
        <v>22.93</v>
      </c>
      <c r="G100" s="21">
        <v>24</v>
      </c>
      <c r="H100" s="23">
        <v>0.2641</v>
      </c>
      <c r="I100" s="40">
        <f t="shared" ref="I100" si="91">F100*H100</f>
        <v>6.0558129999999997</v>
      </c>
      <c r="J100" s="20">
        <f t="shared" ref="J100" si="92">+F100-I100</f>
        <v>16.874186999999999</v>
      </c>
      <c r="K100" s="126">
        <f t="shared" si="68"/>
        <v>1.29</v>
      </c>
      <c r="L100" s="126">
        <f t="shared" ref="L100" si="93">+J100+K100</f>
        <v>18.164186999999998</v>
      </c>
      <c r="M100" s="49">
        <f t="shared" ref="M100" si="94">G100*L100</f>
        <v>435.94048799999996</v>
      </c>
      <c r="N100" s="27">
        <v>5060896621869</v>
      </c>
    </row>
    <row r="101" spans="1:14" s="4" customFormat="1" ht="15" customHeight="1" x14ac:dyDescent="0.3">
      <c r="A101" s="80" t="s">
        <v>1731</v>
      </c>
      <c r="B101" s="80">
        <v>5703467</v>
      </c>
      <c r="C101" s="37" t="s">
        <v>1730</v>
      </c>
      <c r="D101" s="98"/>
      <c r="E101" s="39" t="s">
        <v>1659</v>
      </c>
      <c r="F101" s="133">
        <f t="shared" si="74"/>
        <v>22.93</v>
      </c>
      <c r="G101" s="21">
        <v>24</v>
      </c>
      <c r="H101" s="23">
        <v>0.2641</v>
      </c>
      <c r="I101" s="40">
        <f t="shared" ref="I101" si="95">F101*H101</f>
        <v>6.0558129999999997</v>
      </c>
      <c r="J101" s="20">
        <f t="shared" si="64"/>
        <v>16.874186999999999</v>
      </c>
      <c r="K101" s="126">
        <f t="shared" si="68"/>
        <v>1.29</v>
      </c>
      <c r="L101" s="126">
        <f t="shared" si="65"/>
        <v>18.164186999999998</v>
      </c>
      <c r="M101" s="49">
        <f t="shared" si="66"/>
        <v>435.94048799999996</v>
      </c>
      <c r="N101" s="27">
        <v>5060751215073</v>
      </c>
    </row>
    <row r="102" spans="1:14" s="4" customFormat="1" ht="15" customHeight="1" x14ac:dyDescent="0.3">
      <c r="A102" s="80">
        <v>470987</v>
      </c>
      <c r="B102" s="80">
        <v>5495569</v>
      </c>
      <c r="C102" s="48" t="s">
        <v>1716</v>
      </c>
      <c r="D102" s="33"/>
      <c r="E102" s="49" t="s">
        <v>1659</v>
      </c>
      <c r="F102" s="133">
        <f t="shared" si="74"/>
        <v>22.93</v>
      </c>
      <c r="G102" s="54">
        <v>24</v>
      </c>
      <c r="H102" s="55">
        <v>0.2641</v>
      </c>
      <c r="I102" s="56">
        <f t="shared" ref="I102" si="96">F102*H102</f>
        <v>6.0558129999999997</v>
      </c>
      <c r="J102" s="20">
        <f t="shared" si="64"/>
        <v>16.874186999999999</v>
      </c>
      <c r="K102" s="126">
        <f t="shared" si="68"/>
        <v>1.29</v>
      </c>
      <c r="L102" s="126">
        <f t="shared" si="65"/>
        <v>18.164186999999998</v>
      </c>
      <c r="M102" s="49">
        <f t="shared" si="66"/>
        <v>435.94048799999996</v>
      </c>
      <c r="N102" s="27">
        <v>5060639126378</v>
      </c>
    </row>
    <row r="103" spans="1:14" s="4" customFormat="1" ht="15" customHeight="1" x14ac:dyDescent="0.3">
      <c r="A103" s="80">
        <v>470951</v>
      </c>
      <c r="B103" s="80">
        <v>4631594</v>
      </c>
      <c r="C103" s="37" t="s">
        <v>1652</v>
      </c>
      <c r="D103" s="33"/>
      <c r="E103" s="39" t="s">
        <v>1659</v>
      </c>
      <c r="F103" s="133">
        <f t="shared" si="74"/>
        <v>22.93</v>
      </c>
      <c r="G103" s="21">
        <v>24</v>
      </c>
      <c r="H103" s="23">
        <v>0.2641</v>
      </c>
      <c r="I103" s="40">
        <f t="shared" si="67"/>
        <v>6.0558129999999997</v>
      </c>
      <c r="J103" s="20">
        <f t="shared" si="64"/>
        <v>16.874186999999999</v>
      </c>
      <c r="K103" s="126">
        <f t="shared" si="68"/>
        <v>1.29</v>
      </c>
      <c r="L103" s="126">
        <f t="shared" si="65"/>
        <v>18.164186999999998</v>
      </c>
      <c r="M103" s="49">
        <f t="shared" si="66"/>
        <v>435.94048799999996</v>
      </c>
      <c r="N103" s="25" t="s">
        <v>1372</v>
      </c>
    </row>
    <row r="104" spans="1:14" s="4" customFormat="1" ht="15" customHeight="1" x14ac:dyDescent="0.3">
      <c r="A104" s="80">
        <v>470970</v>
      </c>
      <c r="B104" s="80">
        <v>4455135</v>
      </c>
      <c r="C104" s="43" t="s">
        <v>1653</v>
      </c>
      <c r="D104" s="35"/>
      <c r="E104" s="44" t="s">
        <v>1659</v>
      </c>
      <c r="F104" s="133">
        <f t="shared" si="74"/>
        <v>22.93</v>
      </c>
      <c r="G104" s="38">
        <v>24</v>
      </c>
      <c r="H104" s="47">
        <v>0.2641</v>
      </c>
      <c r="I104" s="40">
        <f t="shared" ref="I104" si="97">F104*H104</f>
        <v>6.0558129999999997</v>
      </c>
      <c r="J104" s="20">
        <f t="shared" ref="J104" si="98">+F104-I104</f>
        <v>16.874186999999999</v>
      </c>
      <c r="K104" s="126">
        <f t="shared" si="68"/>
        <v>1.29</v>
      </c>
      <c r="L104" s="126">
        <f t="shared" ref="L104" si="99">+J104+K104</f>
        <v>18.164186999999998</v>
      </c>
      <c r="M104" s="49">
        <f t="shared" ref="M104" si="100">G104*L104</f>
        <v>435.94048799999996</v>
      </c>
      <c r="N104" s="26" t="s">
        <v>820</v>
      </c>
    </row>
    <row r="105" spans="1:14" s="4" customFormat="1" ht="15" customHeight="1" x14ac:dyDescent="0.3">
      <c r="A105" s="94" t="s">
        <v>1778</v>
      </c>
      <c r="B105" s="107"/>
      <c r="C105" s="69"/>
      <c r="D105" s="70"/>
      <c r="E105" s="69"/>
      <c r="F105" s="69"/>
      <c r="G105" s="71" t="s">
        <v>71</v>
      </c>
      <c r="H105" s="73"/>
      <c r="I105" s="68"/>
      <c r="J105" s="68"/>
      <c r="K105" s="68"/>
      <c r="L105" s="68"/>
      <c r="M105" s="93"/>
      <c r="N105" s="30"/>
    </row>
    <row r="106" spans="1:14" s="4" customFormat="1" ht="15" customHeight="1" x14ac:dyDescent="0.3">
      <c r="A106" s="80">
        <v>475027</v>
      </c>
      <c r="B106" s="109">
        <v>336719</v>
      </c>
      <c r="C106" s="41" t="s">
        <v>1641</v>
      </c>
      <c r="D106" s="36"/>
      <c r="E106" s="42" t="s">
        <v>1659</v>
      </c>
      <c r="F106" s="132">
        <v>25.27</v>
      </c>
      <c r="G106" s="18">
        <v>12</v>
      </c>
      <c r="H106" s="24">
        <v>0.26200000000000001</v>
      </c>
      <c r="I106" s="20">
        <f>F106*H106</f>
        <v>6.6207400000000005</v>
      </c>
      <c r="J106" s="20">
        <f t="shared" ref="J106:J113" si="101">+F106-I106</f>
        <v>18.649259999999998</v>
      </c>
      <c r="K106" s="20">
        <f>+$K$9</f>
        <v>1.29</v>
      </c>
      <c r="L106" s="20">
        <f t="shared" ref="L106:L113" si="102">+J106+K106</f>
        <v>19.939259999999997</v>
      </c>
      <c r="M106" s="42">
        <f t="shared" ref="M106:M113" si="103">G106*L106</f>
        <v>239.27111999999997</v>
      </c>
      <c r="N106" s="28">
        <v>54492653</v>
      </c>
    </row>
    <row r="107" spans="1:14" s="4" customFormat="1" ht="15" customHeight="1" x14ac:dyDescent="0.3">
      <c r="A107" s="80">
        <v>475527</v>
      </c>
      <c r="B107" s="109">
        <v>1400795</v>
      </c>
      <c r="C107" s="37" t="s">
        <v>1642</v>
      </c>
      <c r="D107" s="33"/>
      <c r="E107" s="39" t="s">
        <v>1659</v>
      </c>
      <c r="F107" s="133">
        <f>+$F$106</f>
        <v>25.27</v>
      </c>
      <c r="G107" s="21">
        <v>12</v>
      </c>
      <c r="H107" s="23">
        <v>0.26200000000000001</v>
      </c>
      <c r="I107" s="40">
        <f>F107*H107</f>
        <v>6.6207400000000005</v>
      </c>
      <c r="J107" s="20">
        <f t="shared" si="101"/>
        <v>18.649259999999998</v>
      </c>
      <c r="K107" s="40">
        <f>+K106</f>
        <v>1.29</v>
      </c>
      <c r="L107" s="20">
        <f t="shared" si="102"/>
        <v>19.939259999999997</v>
      </c>
      <c r="M107" s="39">
        <f t="shared" si="103"/>
        <v>239.27111999999997</v>
      </c>
      <c r="N107" s="28">
        <v>50112814</v>
      </c>
    </row>
    <row r="108" spans="1:14" s="4" customFormat="1" ht="15" customHeight="1" x14ac:dyDescent="0.3">
      <c r="A108" s="80">
        <v>475327</v>
      </c>
      <c r="B108" s="116">
        <v>4945846</v>
      </c>
      <c r="C108" s="43" t="s">
        <v>1643</v>
      </c>
      <c r="D108" s="35"/>
      <c r="E108" s="44" t="s">
        <v>1659</v>
      </c>
      <c r="F108" s="131">
        <f>+$F$106</f>
        <v>25.27</v>
      </c>
      <c r="G108" s="38">
        <v>12</v>
      </c>
      <c r="H108" s="47">
        <v>0.26200000000000001</v>
      </c>
      <c r="I108" s="40">
        <f t="shared" ref="I108" si="104">F108*H108</f>
        <v>6.6207400000000005</v>
      </c>
      <c r="J108" s="20">
        <f t="shared" si="101"/>
        <v>18.649259999999998</v>
      </c>
      <c r="K108" s="40">
        <f t="shared" ref="K108:K109" si="105">+K107</f>
        <v>1.29</v>
      </c>
      <c r="L108" s="20">
        <f t="shared" si="102"/>
        <v>19.939259999999997</v>
      </c>
      <c r="M108" s="44">
        <f t="shared" si="103"/>
        <v>239.27111999999997</v>
      </c>
      <c r="N108" s="25" t="s">
        <v>1683</v>
      </c>
    </row>
    <row r="109" spans="1:14" s="4" customFormat="1" ht="15" customHeight="1" x14ac:dyDescent="0.3">
      <c r="A109" s="80">
        <v>284692</v>
      </c>
      <c r="B109" s="115">
        <v>5966650</v>
      </c>
      <c r="C109" s="61" t="s">
        <v>1791</v>
      </c>
      <c r="D109" s="98" t="s">
        <v>1789</v>
      </c>
      <c r="E109" s="44" t="s">
        <v>1659</v>
      </c>
      <c r="F109" s="131">
        <f>+$F$106</f>
        <v>25.27</v>
      </c>
      <c r="G109" s="38">
        <v>12</v>
      </c>
      <c r="H109" s="64">
        <v>0.26200000000000001</v>
      </c>
      <c r="I109" s="40">
        <f t="shared" ref="I109" si="106">F109*H109</f>
        <v>6.6207400000000005</v>
      </c>
      <c r="J109" s="20">
        <f t="shared" ref="J109" si="107">+F109-I109</f>
        <v>18.649259999999998</v>
      </c>
      <c r="K109" s="40">
        <f t="shared" si="105"/>
        <v>1.29</v>
      </c>
      <c r="L109" s="20">
        <f t="shared" ref="L109" si="108">+J109+K109</f>
        <v>19.939259999999997</v>
      </c>
      <c r="M109" s="44">
        <f t="shared" ref="M109" si="109">G109*L109</f>
        <v>239.27111999999997</v>
      </c>
      <c r="N109" s="74">
        <v>5000112658422</v>
      </c>
    </row>
    <row r="110" spans="1:14" s="4" customFormat="1" ht="15" customHeight="1" x14ac:dyDescent="0.3">
      <c r="A110" s="80">
        <v>283735</v>
      </c>
      <c r="B110" s="128">
        <v>5818828</v>
      </c>
      <c r="C110" s="61" t="s">
        <v>1779</v>
      </c>
      <c r="D110" s="51"/>
      <c r="E110" s="62" t="s">
        <v>1659</v>
      </c>
      <c r="F110" s="131">
        <v>25.72</v>
      </c>
      <c r="G110" s="63">
        <v>12</v>
      </c>
      <c r="H110" s="64">
        <v>0.26129999999999998</v>
      </c>
      <c r="I110" s="56">
        <f t="shared" ref="I110:I111" si="110">F110*H110</f>
        <v>6.7206359999999989</v>
      </c>
      <c r="J110" s="126">
        <f t="shared" ref="J110:J111" si="111">+F110-I110</f>
        <v>18.999364</v>
      </c>
      <c r="K110" s="56">
        <f>+K107</f>
        <v>1.29</v>
      </c>
      <c r="L110" s="126">
        <f t="shared" ref="L110:L111" si="112">+J110+K110</f>
        <v>20.289363999999999</v>
      </c>
      <c r="M110" s="62">
        <f t="shared" ref="M110:M111" si="113">G110*L110</f>
        <v>243.47236799999999</v>
      </c>
      <c r="N110" s="74">
        <v>5060895740738</v>
      </c>
    </row>
    <row r="111" spans="1:14" s="4" customFormat="1" ht="15" customHeight="1" x14ac:dyDescent="0.3">
      <c r="A111" s="80">
        <v>283658</v>
      </c>
      <c r="B111" s="129">
        <v>5818679</v>
      </c>
      <c r="C111" s="61" t="s">
        <v>1780</v>
      </c>
      <c r="D111" s="51"/>
      <c r="E111" s="62" t="s">
        <v>1659</v>
      </c>
      <c r="F111" s="131">
        <f>+F110</f>
        <v>25.72</v>
      </c>
      <c r="G111" s="63">
        <v>12</v>
      </c>
      <c r="H111" s="64">
        <v>0.26129999999999998</v>
      </c>
      <c r="I111" s="56">
        <f t="shared" si="110"/>
        <v>6.7206359999999989</v>
      </c>
      <c r="J111" s="126">
        <f t="shared" si="111"/>
        <v>18.999364</v>
      </c>
      <c r="K111" s="56">
        <f>+K108</f>
        <v>1.29</v>
      </c>
      <c r="L111" s="126">
        <f t="shared" si="112"/>
        <v>20.289363999999999</v>
      </c>
      <c r="M111" s="62">
        <f t="shared" si="113"/>
        <v>243.47236799999999</v>
      </c>
      <c r="N111" s="74">
        <v>5060895740721</v>
      </c>
    </row>
    <row r="112" spans="1:14" s="4" customFormat="1" ht="15" customHeight="1" x14ac:dyDescent="0.3">
      <c r="A112" s="80">
        <v>471100</v>
      </c>
      <c r="B112" s="115">
        <v>5530225</v>
      </c>
      <c r="C112" s="61" t="s">
        <v>1717</v>
      </c>
      <c r="D112" s="77"/>
      <c r="E112" s="62" t="s">
        <v>1659</v>
      </c>
      <c r="F112" s="131">
        <f t="shared" ref="F112:F113" si="114">+F111</f>
        <v>25.72</v>
      </c>
      <c r="G112" s="63">
        <v>12</v>
      </c>
      <c r="H112" s="64">
        <v>0.26129999999999998</v>
      </c>
      <c r="I112" s="56">
        <f t="shared" ref="I112" si="115">F112*H112</f>
        <v>6.7206359999999989</v>
      </c>
      <c r="J112" s="126">
        <f t="shared" si="101"/>
        <v>18.999364</v>
      </c>
      <c r="K112" s="56">
        <f>+K109</f>
        <v>1.29</v>
      </c>
      <c r="L112" s="126">
        <f t="shared" si="102"/>
        <v>20.289363999999999</v>
      </c>
      <c r="M112" s="62">
        <f t="shared" si="103"/>
        <v>243.47236799999999</v>
      </c>
      <c r="N112" s="74">
        <v>5060608741847</v>
      </c>
    </row>
    <row r="113" spans="1:14" s="4" customFormat="1" ht="15" customHeight="1" x14ac:dyDescent="0.3">
      <c r="A113" s="80">
        <v>471103</v>
      </c>
      <c r="B113" s="115">
        <v>5530258</v>
      </c>
      <c r="C113" s="61" t="s">
        <v>1718</v>
      </c>
      <c r="D113" s="77"/>
      <c r="E113" s="62" t="s">
        <v>1659</v>
      </c>
      <c r="F113" s="131">
        <f t="shared" si="114"/>
        <v>25.72</v>
      </c>
      <c r="G113" s="63">
        <v>12</v>
      </c>
      <c r="H113" s="64">
        <v>0.26129999999999998</v>
      </c>
      <c r="I113" s="56">
        <f t="shared" ref="I113" si="116">F113*H113</f>
        <v>6.7206359999999989</v>
      </c>
      <c r="J113" s="126">
        <f t="shared" si="101"/>
        <v>18.999364</v>
      </c>
      <c r="K113" s="56">
        <f>+K110</f>
        <v>1.29</v>
      </c>
      <c r="L113" s="126">
        <f t="shared" si="102"/>
        <v>20.289363999999999</v>
      </c>
      <c r="M113" s="62">
        <f t="shared" si="103"/>
        <v>243.47236799999999</v>
      </c>
      <c r="N113" s="74">
        <v>5060608741359</v>
      </c>
    </row>
    <row r="114" spans="1:14" s="4" customFormat="1" ht="15" customHeight="1" x14ac:dyDescent="0.3">
      <c r="A114" s="94" t="s">
        <v>0</v>
      </c>
      <c r="B114" s="107"/>
      <c r="C114" s="69"/>
      <c r="D114" s="70"/>
      <c r="E114" s="69"/>
      <c r="F114" s="69"/>
      <c r="G114" s="71" t="s">
        <v>71</v>
      </c>
      <c r="H114" s="73"/>
      <c r="I114" s="68"/>
      <c r="J114" s="68"/>
      <c r="K114" s="68"/>
      <c r="L114" s="68"/>
      <c r="M114" s="93"/>
      <c r="N114" s="30"/>
    </row>
    <row r="115" spans="1:14" s="4" customFormat="1" ht="15" customHeight="1" x14ac:dyDescent="0.3">
      <c r="A115" s="80">
        <v>472062</v>
      </c>
      <c r="B115" s="109">
        <v>267252</v>
      </c>
      <c r="C115" s="41" t="s">
        <v>1654</v>
      </c>
      <c r="D115" s="36"/>
      <c r="E115" s="42" t="s">
        <v>1660</v>
      </c>
      <c r="F115" s="132">
        <v>3254.21</v>
      </c>
      <c r="G115" s="18">
        <v>1</v>
      </c>
      <c r="H115" s="24">
        <v>0.2576</v>
      </c>
      <c r="I115" s="20">
        <f t="shared" ref="I115:I120" si="117">F115*H115</f>
        <v>838.28449599999999</v>
      </c>
      <c r="J115" s="20">
        <f t="shared" ref="J115:J122" si="118">+F115-I115</f>
        <v>2415.9255039999998</v>
      </c>
      <c r="K115" s="20">
        <v>0</v>
      </c>
      <c r="L115" s="20">
        <f t="shared" ref="L115:L122" si="119">+J115+K115</f>
        <v>2415.9255039999998</v>
      </c>
      <c r="M115" s="42">
        <f t="shared" ref="M115:M122" si="120">G115*L115</f>
        <v>2415.9255039999998</v>
      </c>
      <c r="N115" s="26" t="s">
        <v>304</v>
      </c>
    </row>
    <row r="116" spans="1:14" s="4" customFormat="1" ht="15" customHeight="1" x14ac:dyDescent="0.3">
      <c r="A116" s="80">
        <v>472762</v>
      </c>
      <c r="B116" s="109">
        <v>1366137</v>
      </c>
      <c r="C116" s="41" t="s">
        <v>1695</v>
      </c>
      <c r="D116" s="36"/>
      <c r="E116" s="42" t="s">
        <v>1660</v>
      </c>
      <c r="F116" s="132">
        <f>+F115</f>
        <v>3254.21</v>
      </c>
      <c r="G116" s="18">
        <v>1</v>
      </c>
      <c r="H116" s="24">
        <v>0.2576</v>
      </c>
      <c r="I116" s="40">
        <f t="shared" ref="I116" si="121">F116*H116</f>
        <v>838.28449599999999</v>
      </c>
      <c r="J116" s="20">
        <f t="shared" si="118"/>
        <v>2415.9255039999998</v>
      </c>
      <c r="K116" s="40">
        <f>+K115</f>
        <v>0</v>
      </c>
      <c r="L116" s="20">
        <f t="shared" si="119"/>
        <v>2415.9255039999998</v>
      </c>
      <c r="M116" s="39">
        <f t="shared" si="120"/>
        <v>2415.9255039999998</v>
      </c>
      <c r="N116" s="26">
        <v>5449000135186</v>
      </c>
    </row>
    <row r="117" spans="1:14" s="4" customFormat="1" ht="15" customHeight="1" x14ac:dyDescent="0.3">
      <c r="A117" s="80">
        <v>472061</v>
      </c>
      <c r="B117" s="109">
        <v>195271</v>
      </c>
      <c r="C117" s="37" t="s">
        <v>1655</v>
      </c>
      <c r="D117" s="33"/>
      <c r="E117" s="39" t="s">
        <v>1660</v>
      </c>
      <c r="F117" s="133">
        <v>1627.09</v>
      </c>
      <c r="G117" s="21">
        <v>1</v>
      </c>
      <c r="H117" s="23">
        <v>0.2576</v>
      </c>
      <c r="I117" s="40">
        <f t="shared" si="117"/>
        <v>419.13838399999997</v>
      </c>
      <c r="J117" s="20">
        <f t="shared" si="118"/>
        <v>1207.9516159999998</v>
      </c>
      <c r="K117" s="40">
        <f t="shared" ref="K117:K122" si="122">+K116</f>
        <v>0</v>
      </c>
      <c r="L117" s="20">
        <f t="shared" si="119"/>
        <v>1207.9516159999998</v>
      </c>
      <c r="M117" s="39">
        <f t="shared" si="120"/>
        <v>1207.9516159999998</v>
      </c>
      <c r="N117" s="26" t="s">
        <v>302</v>
      </c>
    </row>
    <row r="118" spans="1:14" s="4" customFormat="1" ht="15" customHeight="1" x14ac:dyDescent="0.3">
      <c r="A118" s="80">
        <v>472761</v>
      </c>
      <c r="B118" s="109">
        <v>1366129</v>
      </c>
      <c r="C118" s="48" t="s">
        <v>1656</v>
      </c>
      <c r="D118" s="34"/>
      <c r="E118" s="49" t="s">
        <v>1660</v>
      </c>
      <c r="F118" s="133">
        <f>+F117</f>
        <v>1627.09</v>
      </c>
      <c r="G118" s="21">
        <v>1</v>
      </c>
      <c r="H118" s="23">
        <v>0.2576</v>
      </c>
      <c r="I118" s="40">
        <f t="shared" si="117"/>
        <v>419.13838399999997</v>
      </c>
      <c r="J118" s="20">
        <f t="shared" si="118"/>
        <v>1207.9516159999998</v>
      </c>
      <c r="K118" s="40">
        <f t="shared" si="122"/>
        <v>0</v>
      </c>
      <c r="L118" s="20">
        <f t="shared" si="119"/>
        <v>1207.9516159999998</v>
      </c>
      <c r="M118" s="39">
        <f t="shared" si="120"/>
        <v>1207.9516159999998</v>
      </c>
      <c r="N118" s="26" t="s">
        <v>386</v>
      </c>
    </row>
    <row r="119" spans="1:14" s="4" customFormat="1" ht="15" customHeight="1" x14ac:dyDescent="0.3">
      <c r="A119" s="80">
        <v>474561</v>
      </c>
      <c r="B119" s="109">
        <v>267260</v>
      </c>
      <c r="C119" s="37" t="s">
        <v>1712</v>
      </c>
      <c r="D119" s="33"/>
      <c r="E119" s="39" t="s">
        <v>1660</v>
      </c>
      <c r="F119" s="133">
        <f>+F118</f>
        <v>1627.09</v>
      </c>
      <c r="G119" s="21">
        <v>1</v>
      </c>
      <c r="H119" s="23">
        <v>0.2576</v>
      </c>
      <c r="I119" s="40">
        <f t="shared" si="117"/>
        <v>419.13838399999997</v>
      </c>
      <c r="J119" s="20">
        <f t="shared" si="118"/>
        <v>1207.9516159999998</v>
      </c>
      <c r="K119" s="40">
        <f t="shared" si="122"/>
        <v>0</v>
      </c>
      <c r="L119" s="20">
        <f t="shared" si="119"/>
        <v>1207.9516159999998</v>
      </c>
      <c r="M119" s="39">
        <f t="shared" si="120"/>
        <v>1207.9516159999998</v>
      </c>
      <c r="N119" s="26" t="s">
        <v>466</v>
      </c>
    </row>
    <row r="120" spans="1:14" s="4" customFormat="1" ht="15" customHeight="1" x14ac:dyDescent="0.3">
      <c r="A120" s="80">
        <v>473062</v>
      </c>
      <c r="B120" s="109">
        <v>1474543</v>
      </c>
      <c r="C120" s="37" t="s">
        <v>1726</v>
      </c>
      <c r="D120" s="33"/>
      <c r="E120" s="39" t="s">
        <v>1660</v>
      </c>
      <c r="F120" s="133">
        <v>2708.48</v>
      </c>
      <c r="G120" s="21">
        <v>1</v>
      </c>
      <c r="H120" s="23">
        <v>0.26119999999999999</v>
      </c>
      <c r="I120" s="40">
        <f t="shared" si="117"/>
        <v>707.45497599999999</v>
      </c>
      <c r="J120" s="20">
        <f t="shared" si="118"/>
        <v>2001.025024</v>
      </c>
      <c r="K120" s="40">
        <f t="shared" si="122"/>
        <v>0</v>
      </c>
      <c r="L120" s="20">
        <f t="shared" si="119"/>
        <v>2001.025024</v>
      </c>
      <c r="M120" s="39">
        <f t="shared" si="120"/>
        <v>2001.025024</v>
      </c>
      <c r="N120" s="26">
        <v>5449000013194</v>
      </c>
    </row>
    <row r="121" spans="1:14" s="4" customFormat="1" ht="15" customHeight="1" x14ac:dyDescent="0.3">
      <c r="A121" s="80">
        <v>473070</v>
      </c>
      <c r="B121" s="109">
        <v>4385688</v>
      </c>
      <c r="C121" s="37" t="s">
        <v>1706</v>
      </c>
      <c r="D121" s="33"/>
      <c r="E121" s="39" t="s">
        <v>1660</v>
      </c>
      <c r="F121" s="133">
        <v>1416.21</v>
      </c>
      <c r="G121" s="21">
        <v>1</v>
      </c>
      <c r="H121" s="23">
        <v>0.26019999999999999</v>
      </c>
      <c r="I121" s="40">
        <f>F121*H121</f>
        <v>368.49784199999999</v>
      </c>
      <c r="J121" s="20">
        <f t="shared" si="118"/>
        <v>1047.712158</v>
      </c>
      <c r="K121" s="40">
        <f t="shared" si="122"/>
        <v>0</v>
      </c>
      <c r="L121" s="20">
        <f t="shared" si="119"/>
        <v>1047.712158</v>
      </c>
      <c r="M121" s="39">
        <f t="shared" si="120"/>
        <v>1047.712158</v>
      </c>
      <c r="N121" s="26" t="s">
        <v>960</v>
      </c>
    </row>
    <row r="122" spans="1:14" s="4" customFormat="1" ht="15" customHeight="1" x14ac:dyDescent="0.3">
      <c r="A122" s="80">
        <v>473561</v>
      </c>
      <c r="B122" s="117">
        <v>4738456</v>
      </c>
      <c r="C122" s="43" t="s">
        <v>1657</v>
      </c>
      <c r="D122" s="35"/>
      <c r="E122" s="44" t="s">
        <v>1660</v>
      </c>
      <c r="F122" s="133">
        <f>+F121</f>
        <v>1416.21</v>
      </c>
      <c r="G122" s="38">
        <v>1</v>
      </c>
      <c r="H122" s="47">
        <v>0.26019999999999999</v>
      </c>
      <c r="I122" s="46">
        <f>F122*H122</f>
        <v>368.49784199999999</v>
      </c>
      <c r="J122" s="20">
        <f t="shared" si="118"/>
        <v>1047.712158</v>
      </c>
      <c r="K122" s="40">
        <f t="shared" si="122"/>
        <v>0</v>
      </c>
      <c r="L122" s="20">
        <f t="shared" si="119"/>
        <v>1047.712158</v>
      </c>
      <c r="M122" s="44">
        <f t="shared" si="120"/>
        <v>1047.712158</v>
      </c>
      <c r="N122" s="25" t="s">
        <v>1433</v>
      </c>
    </row>
    <row r="123" spans="1:14" s="4" customFormat="1" ht="15" customHeight="1" x14ac:dyDescent="0.3">
      <c r="A123" s="100" t="s">
        <v>1627</v>
      </c>
      <c r="B123" s="100"/>
      <c r="C123" s="101"/>
      <c r="D123" s="102"/>
      <c r="E123" s="101"/>
      <c r="F123" s="69"/>
      <c r="G123" s="103" t="s">
        <v>71</v>
      </c>
      <c r="H123" s="104"/>
      <c r="I123" s="105"/>
      <c r="J123" s="105"/>
      <c r="K123" s="105"/>
      <c r="L123" s="105"/>
      <c r="M123" s="101"/>
      <c r="N123" s="30"/>
    </row>
    <row r="124" spans="1:14" s="4" customFormat="1" x14ac:dyDescent="0.3">
      <c r="A124" s="80">
        <v>471304</v>
      </c>
      <c r="B124" s="116">
        <v>5537394</v>
      </c>
      <c r="C124" s="48" t="s">
        <v>1734</v>
      </c>
      <c r="D124" s="53"/>
      <c r="E124" s="49" t="s">
        <v>1660</v>
      </c>
      <c r="F124" s="133">
        <v>20.32</v>
      </c>
      <c r="G124" s="54">
        <v>24</v>
      </c>
      <c r="H124" s="55">
        <v>0.26019999999999999</v>
      </c>
      <c r="I124" s="56">
        <f t="shared" ref="I124:I126" si="123">F124*H124</f>
        <v>5.2872639999999995</v>
      </c>
      <c r="J124" s="126">
        <f t="shared" ref="J124:J128" si="124">+F124-I124</f>
        <v>15.032736</v>
      </c>
      <c r="K124" s="56">
        <f>+K113</f>
        <v>1.29</v>
      </c>
      <c r="L124" s="126">
        <f t="shared" ref="L124:L128" si="125">+J124+K124</f>
        <v>16.322735999999999</v>
      </c>
      <c r="M124" s="49">
        <f t="shared" ref="M124:M128" si="126">G124*L124</f>
        <v>391.74566399999998</v>
      </c>
      <c r="N124" s="99">
        <v>90377709</v>
      </c>
    </row>
    <row r="125" spans="1:14" s="4" customFormat="1" x14ac:dyDescent="0.3">
      <c r="A125" s="80">
        <v>471305</v>
      </c>
      <c r="B125" s="76">
        <v>5712088</v>
      </c>
      <c r="C125" s="48" t="s">
        <v>1736</v>
      </c>
      <c r="D125" s="53"/>
      <c r="E125" s="49" t="s">
        <v>1660</v>
      </c>
      <c r="F125" s="133">
        <f>+F124</f>
        <v>20.32</v>
      </c>
      <c r="G125" s="54">
        <v>24</v>
      </c>
      <c r="H125" s="55">
        <v>0.26019999999999999</v>
      </c>
      <c r="I125" s="56">
        <f t="shared" si="123"/>
        <v>5.2872639999999995</v>
      </c>
      <c r="J125" s="126">
        <f t="shared" si="124"/>
        <v>15.032736</v>
      </c>
      <c r="K125" s="56">
        <f t="shared" ref="K125:K127" si="127">+K124</f>
        <v>1.29</v>
      </c>
      <c r="L125" s="126">
        <f t="shared" si="125"/>
        <v>16.322735999999999</v>
      </c>
      <c r="M125" s="49">
        <f t="shared" si="126"/>
        <v>391.74566399999998</v>
      </c>
      <c r="N125" s="78">
        <v>42357711</v>
      </c>
    </row>
    <row r="126" spans="1:14" s="4" customFormat="1" x14ac:dyDescent="0.3">
      <c r="A126" s="80">
        <v>471306</v>
      </c>
      <c r="B126" s="76">
        <v>5540349</v>
      </c>
      <c r="C126" s="48" t="s">
        <v>1735</v>
      </c>
      <c r="D126" s="53"/>
      <c r="E126" s="49" t="s">
        <v>1660</v>
      </c>
      <c r="F126" s="133">
        <f t="shared" ref="F126:F127" si="128">+F125</f>
        <v>20.32</v>
      </c>
      <c r="G126" s="54">
        <v>24</v>
      </c>
      <c r="H126" s="55">
        <v>0.26019999999999999</v>
      </c>
      <c r="I126" s="56">
        <f t="shared" si="123"/>
        <v>5.2872639999999995</v>
      </c>
      <c r="J126" s="126">
        <f t="shared" si="124"/>
        <v>15.032736</v>
      </c>
      <c r="K126" s="56">
        <f t="shared" si="127"/>
        <v>1.29</v>
      </c>
      <c r="L126" s="126">
        <f t="shared" si="125"/>
        <v>16.322735999999999</v>
      </c>
      <c r="M126" s="49">
        <f t="shared" si="126"/>
        <v>391.74566399999998</v>
      </c>
      <c r="N126" s="78">
        <v>90377693</v>
      </c>
    </row>
    <row r="127" spans="1:14" s="4" customFormat="1" x14ac:dyDescent="0.3">
      <c r="A127" s="80">
        <v>471307</v>
      </c>
      <c r="B127" s="116">
        <v>5212360</v>
      </c>
      <c r="C127" s="48" t="s">
        <v>1733</v>
      </c>
      <c r="D127" s="53"/>
      <c r="E127" s="49" t="s">
        <v>1660</v>
      </c>
      <c r="F127" s="133">
        <f t="shared" si="128"/>
        <v>20.32</v>
      </c>
      <c r="G127" s="54">
        <v>24</v>
      </c>
      <c r="H127" s="55">
        <v>0.26019999999999999</v>
      </c>
      <c r="I127" s="56">
        <f t="shared" ref="I127" si="129">F127*H127</f>
        <v>5.2872639999999995</v>
      </c>
      <c r="J127" s="126">
        <f t="shared" si="124"/>
        <v>15.032736</v>
      </c>
      <c r="K127" s="56">
        <f t="shared" si="127"/>
        <v>1.29</v>
      </c>
      <c r="L127" s="126">
        <f t="shared" si="125"/>
        <v>16.322735999999999</v>
      </c>
      <c r="M127" s="49">
        <f t="shared" si="126"/>
        <v>391.74566399999998</v>
      </c>
      <c r="N127" s="99">
        <v>54001565</v>
      </c>
    </row>
    <row r="128" spans="1:14" s="4" customFormat="1" ht="15" customHeight="1" x14ac:dyDescent="0.3">
      <c r="A128" s="80">
        <v>471000</v>
      </c>
      <c r="B128" s="116">
        <v>5110796</v>
      </c>
      <c r="C128" s="37" t="s">
        <v>1626</v>
      </c>
      <c r="D128" s="33"/>
      <c r="E128" s="49" t="s">
        <v>1664</v>
      </c>
      <c r="F128" s="133">
        <v>18.010000000000002</v>
      </c>
      <c r="G128" s="54">
        <v>24</v>
      </c>
      <c r="H128" s="55">
        <v>0.27100000000000002</v>
      </c>
      <c r="I128" s="56">
        <f>F128*H128</f>
        <v>4.8807100000000005</v>
      </c>
      <c r="J128" s="126">
        <f t="shared" si="124"/>
        <v>13.129290000000001</v>
      </c>
      <c r="K128" s="56">
        <v>0</v>
      </c>
      <c r="L128" s="126">
        <f t="shared" si="125"/>
        <v>13.129290000000001</v>
      </c>
      <c r="M128" s="49">
        <f t="shared" si="126"/>
        <v>315.10296000000005</v>
      </c>
      <c r="N128" s="29" t="s">
        <v>1684</v>
      </c>
    </row>
    <row r="129" spans="1:14" s="4" customFormat="1" ht="15" customHeight="1" x14ac:dyDescent="0.3">
      <c r="A129" s="94" t="s">
        <v>1696</v>
      </c>
      <c r="B129" s="107"/>
      <c r="C129" s="69"/>
      <c r="D129" s="70"/>
      <c r="E129" s="69"/>
      <c r="F129" s="69"/>
      <c r="G129" s="66" t="s">
        <v>71</v>
      </c>
      <c r="H129" s="67"/>
      <c r="I129" s="68"/>
      <c r="J129" s="68"/>
      <c r="K129" s="68"/>
      <c r="L129" s="68"/>
      <c r="M129" s="93"/>
      <c r="N129" s="25"/>
    </row>
    <row r="130" spans="1:14" s="4" customFormat="1" ht="15" customHeight="1" x14ac:dyDescent="0.3">
      <c r="A130" s="80">
        <v>477889</v>
      </c>
      <c r="B130" s="115" t="s">
        <v>1723</v>
      </c>
      <c r="C130" s="48" t="s">
        <v>1720</v>
      </c>
      <c r="D130" s="33"/>
      <c r="E130" s="49" t="s">
        <v>1660</v>
      </c>
      <c r="F130" s="133">
        <v>19.71</v>
      </c>
      <c r="G130" s="54">
        <v>24</v>
      </c>
      <c r="H130" s="55">
        <v>0.24</v>
      </c>
      <c r="I130" s="56">
        <f t="shared" ref="I130:I133" si="130">F130*H130</f>
        <v>4.7304000000000004</v>
      </c>
      <c r="J130" s="20">
        <f t="shared" ref="J130:J139" si="131">+F130-I130</f>
        <v>14.979600000000001</v>
      </c>
      <c r="K130" s="56">
        <v>0</v>
      </c>
      <c r="L130" s="20">
        <f t="shared" ref="L130:L139" si="132">+J130+K130</f>
        <v>14.979600000000001</v>
      </c>
      <c r="M130" s="49">
        <f t="shared" ref="M130:M139" si="133">G130*L130</f>
        <v>359.5104</v>
      </c>
      <c r="N130" s="79">
        <v>7090000243463</v>
      </c>
    </row>
    <row r="131" spans="1:14" s="4" customFormat="1" ht="15" customHeight="1" x14ac:dyDescent="0.3">
      <c r="A131" s="80">
        <v>477886</v>
      </c>
      <c r="B131" s="115">
        <v>2736841</v>
      </c>
      <c r="C131" s="48" t="s">
        <v>1721</v>
      </c>
      <c r="D131" s="33"/>
      <c r="E131" s="49" t="s">
        <v>1660</v>
      </c>
      <c r="F131" s="133">
        <v>18.47</v>
      </c>
      <c r="G131" s="54">
        <v>24</v>
      </c>
      <c r="H131" s="55">
        <v>0.24</v>
      </c>
      <c r="I131" s="56">
        <f t="shared" si="130"/>
        <v>4.4327999999999994</v>
      </c>
      <c r="J131" s="20">
        <f t="shared" si="131"/>
        <v>14.037199999999999</v>
      </c>
      <c r="K131" s="56">
        <v>0</v>
      </c>
      <c r="L131" s="20">
        <f t="shared" si="132"/>
        <v>14.037199999999999</v>
      </c>
      <c r="M131" s="49">
        <f t="shared" si="133"/>
        <v>336.89279999999997</v>
      </c>
      <c r="N131" s="79">
        <v>7090000243449</v>
      </c>
    </row>
    <row r="132" spans="1:14" s="4" customFormat="1" ht="15" customHeight="1" x14ac:dyDescent="0.3">
      <c r="A132" s="80">
        <v>477893</v>
      </c>
      <c r="B132" s="115">
        <v>2736718</v>
      </c>
      <c r="C132" s="48" t="s">
        <v>1722</v>
      </c>
      <c r="D132" s="33"/>
      <c r="E132" s="49" t="s">
        <v>1660</v>
      </c>
      <c r="F132" s="133">
        <v>12.35</v>
      </c>
      <c r="G132" s="54">
        <v>24</v>
      </c>
      <c r="H132" s="55">
        <v>0.24</v>
      </c>
      <c r="I132" s="56">
        <f t="shared" si="130"/>
        <v>2.964</v>
      </c>
      <c r="J132" s="20">
        <f t="shared" si="131"/>
        <v>9.3859999999999992</v>
      </c>
      <c r="K132" s="56">
        <v>0</v>
      </c>
      <c r="L132" s="20">
        <f t="shared" si="132"/>
        <v>9.3859999999999992</v>
      </c>
      <c r="M132" s="49">
        <f t="shared" si="133"/>
        <v>225.26399999999998</v>
      </c>
      <c r="N132" s="79">
        <v>7090000243425</v>
      </c>
    </row>
    <row r="133" spans="1:14" s="4" customFormat="1" ht="15" customHeight="1" x14ac:dyDescent="0.3">
      <c r="A133" s="80">
        <v>283461</v>
      </c>
      <c r="B133" s="115">
        <v>5780903</v>
      </c>
      <c r="C133" s="118" t="s">
        <v>1745</v>
      </c>
      <c r="D133" s="33"/>
      <c r="E133" s="49" t="s">
        <v>1660</v>
      </c>
      <c r="F133" s="133">
        <v>21.61</v>
      </c>
      <c r="G133" s="54">
        <v>12</v>
      </c>
      <c r="H133" s="55">
        <v>0.24</v>
      </c>
      <c r="I133" s="56">
        <f t="shared" si="130"/>
        <v>5.1863999999999999</v>
      </c>
      <c r="J133" s="20">
        <f t="shared" si="131"/>
        <v>16.4236</v>
      </c>
      <c r="K133" s="56">
        <v>0</v>
      </c>
      <c r="L133" s="20">
        <f t="shared" si="132"/>
        <v>16.4236</v>
      </c>
      <c r="M133" s="49">
        <f t="shared" si="133"/>
        <v>197.08320000000001</v>
      </c>
      <c r="N133" s="79">
        <v>7072859001777</v>
      </c>
    </row>
    <row r="134" spans="1:14" s="4" customFormat="1" ht="15" customHeight="1" x14ac:dyDescent="0.3">
      <c r="A134" s="80">
        <v>479285</v>
      </c>
      <c r="B134" s="116">
        <v>5404967</v>
      </c>
      <c r="C134" s="48" t="s">
        <v>1702</v>
      </c>
      <c r="D134" s="33"/>
      <c r="E134" s="49" t="s">
        <v>1660</v>
      </c>
      <c r="F134" s="133">
        <v>0.33</v>
      </c>
      <c r="G134" s="54">
        <v>500</v>
      </c>
      <c r="H134" s="55">
        <v>0.24</v>
      </c>
      <c r="I134" s="56">
        <f>F134*H134</f>
        <v>7.9200000000000007E-2</v>
      </c>
      <c r="J134" s="20">
        <f t="shared" si="131"/>
        <v>0.25080000000000002</v>
      </c>
      <c r="K134" s="56">
        <v>0</v>
      </c>
      <c r="L134" s="20">
        <f t="shared" si="132"/>
        <v>0.25080000000000002</v>
      </c>
      <c r="M134" s="49">
        <f t="shared" si="133"/>
        <v>125.4</v>
      </c>
      <c r="N134" s="79">
        <v>5907778519800</v>
      </c>
    </row>
    <row r="135" spans="1:14" s="4" customFormat="1" ht="15" customHeight="1" x14ac:dyDescent="0.3">
      <c r="A135" s="80">
        <v>477970</v>
      </c>
      <c r="B135" s="116">
        <v>2771194</v>
      </c>
      <c r="C135" s="37" t="s">
        <v>1697</v>
      </c>
      <c r="D135" s="33"/>
      <c r="E135" s="49" t="s">
        <v>1660</v>
      </c>
      <c r="F135" s="133">
        <v>0.76</v>
      </c>
      <c r="G135" s="21">
        <v>1470</v>
      </c>
      <c r="H135" s="23">
        <v>0.24</v>
      </c>
      <c r="I135" s="40">
        <f>F135*H135</f>
        <v>0.18240000000000001</v>
      </c>
      <c r="J135" s="20">
        <f t="shared" si="131"/>
        <v>0.5776</v>
      </c>
      <c r="K135" s="56">
        <v>0</v>
      </c>
      <c r="L135" s="20">
        <f t="shared" si="132"/>
        <v>0.5776</v>
      </c>
      <c r="M135" s="39">
        <f t="shared" si="133"/>
        <v>849.072</v>
      </c>
      <c r="N135" s="79">
        <v>7090000243302</v>
      </c>
    </row>
    <row r="136" spans="1:14" s="4" customFormat="1" ht="15" customHeight="1" x14ac:dyDescent="0.3">
      <c r="A136" s="80">
        <v>477971</v>
      </c>
      <c r="B136" s="116">
        <v>2766178</v>
      </c>
      <c r="C136" s="37" t="s">
        <v>1698</v>
      </c>
      <c r="D136" s="33"/>
      <c r="E136" s="49" t="s">
        <v>1660</v>
      </c>
      <c r="F136" s="133">
        <v>0.82</v>
      </c>
      <c r="G136" s="21">
        <v>920</v>
      </c>
      <c r="H136" s="23">
        <v>0.24</v>
      </c>
      <c r="I136" s="40">
        <f t="shared" ref="I136:I139" si="134">F136*H136</f>
        <v>0.19679999999999997</v>
      </c>
      <c r="J136" s="20">
        <f t="shared" si="131"/>
        <v>0.62319999999999998</v>
      </c>
      <c r="K136" s="56">
        <v>0</v>
      </c>
      <c r="L136" s="20">
        <f t="shared" si="132"/>
        <v>0.62319999999999998</v>
      </c>
      <c r="M136" s="39">
        <f t="shared" si="133"/>
        <v>573.34399999999994</v>
      </c>
      <c r="N136" s="79">
        <v>7090000243289</v>
      </c>
    </row>
    <row r="137" spans="1:14" s="4" customFormat="1" ht="15" customHeight="1" x14ac:dyDescent="0.3">
      <c r="A137" s="80">
        <v>477972</v>
      </c>
      <c r="B137" s="116">
        <v>2766160</v>
      </c>
      <c r="C137" s="37" t="s">
        <v>1699</v>
      </c>
      <c r="D137" s="33"/>
      <c r="E137" s="49" t="s">
        <v>1660</v>
      </c>
      <c r="F137" s="133">
        <v>0.88</v>
      </c>
      <c r="G137" s="21">
        <v>880</v>
      </c>
      <c r="H137" s="23">
        <v>0.24</v>
      </c>
      <c r="I137" s="40">
        <f t="shared" si="134"/>
        <v>0.2112</v>
      </c>
      <c r="J137" s="20">
        <f t="shared" si="131"/>
        <v>0.66880000000000006</v>
      </c>
      <c r="K137" s="56">
        <v>0</v>
      </c>
      <c r="L137" s="20">
        <f t="shared" si="132"/>
        <v>0.66880000000000006</v>
      </c>
      <c r="M137" s="39">
        <f t="shared" si="133"/>
        <v>588.5440000000001</v>
      </c>
      <c r="N137" s="79">
        <v>7090000243265</v>
      </c>
    </row>
    <row r="138" spans="1:14" s="4" customFormat="1" ht="15" customHeight="1" x14ac:dyDescent="0.3">
      <c r="A138" s="80">
        <v>477819</v>
      </c>
      <c r="B138" s="116">
        <v>2772713</v>
      </c>
      <c r="C138" s="37" t="s">
        <v>1700</v>
      </c>
      <c r="D138" s="33"/>
      <c r="E138" s="49" t="s">
        <v>1660</v>
      </c>
      <c r="F138" s="133">
        <v>0.31</v>
      </c>
      <c r="G138" s="21">
        <v>2000</v>
      </c>
      <c r="H138" s="23">
        <v>0.24</v>
      </c>
      <c r="I138" s="40">
        <f t="shared" si="134"/>
        <v>7.4399999999999994E-2</v>
      </c>
      <c r="J138" s="20">
        <f t="shared" si="131"/>
        <v>0.2356</v>
      </c>
      <c r="K138" s="56">
        <v>0</v>
      </c>
      <c r="L138" s="20">
        <f t="shared" si="132"/>
        <v>0.2356</v>
      </c>
      <c r="M138" s="39">
        <f t="shared" si="133"/>
        <v>471.2</v>
      </c>
      <c r="N138" s="79">
        <v>7090000243364</v>
      </c>
    </row>
    <row r="139" spans="1:14" s="4" customFormat="1" ht="15" customHeight="1" x14ac:dyDescent="0.3">
      <c r="A139" s="80">
        <v>477815</v>
      </c>
      <c r="B139" s="116">
        <v>2772705</v>
      </c>
      <c r="C139" s="37" t="s">
        <v>1701</v>
      </c>
      <c r="D139" s="33"/>
      <c r="E139" s="49" t="s">
        <v>1660</v>
      </c>
      <c r="F139" s="133">
        <v>0.33</v>
      </c>
      <c r="G139" s="21">
        <v>1000</v>
      </c>
      <c r="H139" s="23">
        <v>0.24</v>
      </c>
      <c r="I139" s="40">
        <f t="shared" si="134"/>
        <v>7.9200000000000007E-2</v>
      </c>
      <c r="J139" s="20">
        <f t="shared" si="131"/>
        <v>0.25080000000000002</v>
      </c>
      <c r="K139" s="56">
        <v>0</v>
      </c>
      <c r="L139" s="20">
        <f t="shared" si="132"/>
        <v>0.25080000000000002</v>
      </c>
      <c r="M139" s="39">
        <f t="shared" si="133"/>
        <v>250.8</v>
      </c>
      <c r="N139" s="79">
        <v>7090000243340</v>
      </c>
    </row>
  </sheetData>
  <sheetProtection selectLockedCells="1"/>
  <autoFilter ref="A7:M139" xr:uid="{00000000-0001-0000-0000-000000000000}"/>
  <mergeCells count="3">
    <mergeCell ref="A2:M2"/>
    <mergeCell ref="A3:M3"/>
    <mergeCell ref="A4:M4"/>
  </mergeCells>
  <printOptions horizontalCentered="1"/>
  <pageMargins left="0.23622047244094488" right="0.23622047244094488" top="0.55118110236220474" bottom="0.74803149606299213" header="0" footer="0.31496062992125984"/>
  <pageSetup paperSize="9" scale="57" fitToHeight="0" orientation="portrait" r:id="rId1"/>
  <headerFooter scaleWithDoc="0">
    <oddFooter>&amp;C&amp;1#&amp;"Calibri"&amp;10&amp;K000000Classification - Internal</oddFooter>
  </headerFooter>
  <rowBreaks count="1" manualBreakCount="1">
    <brk id="74" max="12" man="1"/>
  </rowBreaks>
  <ignoredErrors>
    <ignoredError sqref="B61 N10 N13 N30 N81 N85 N114:N115 N128 N103:N108 N90 N57:N59 N37:N39 N87 N41 N117:N119 N61:N72 N121:N123 N19:N21 N32:N33 N75:N76 N15:N16 N23:N27 A100:A101 A73:A74 N52:N54 A88:A90 N91 A91:A98" numberStoredAsText="1"/>
    <ignoredError sqref="F98 G19:G20 G14:G17 F45:G45 G13 F13 K13 I19:J20 I14:J17 I13:J13 I45:K4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6"/>
  <sheetViews>
    <sheetView workbookViewId="0">
      <pane ySplit="1" topLeftCell="A2" activePane="bottomLeft" state="frozen"/>
      <selection pane="bottomLeft" activeCell="A2" sqref="A2"/>
    </sheetView>
  </sheetViews>
  <sheetFormatPr defaultColWidth="9.08984375" defaultRowHeight="12.5" x14ac:dyDescent="0.25"/>
  <cols>
    <col min="1" max="1" width="16" bestFit="1" customWidth="1"/>
    <col min="2" max="2" width="35.90625" bestFit="1" customWidth="1"/>
    <col min="3" max="3" width="13.54296875" bestFit="1" customWidth="1"/>
    <col min="4" max="4" width="24.08984375" customWidth="1"/>
    <col min="5" max="5" width="14.08984375" bestFit="1" customWidth="1"/>
    <col min="6" max="6" width="16.90625" bestFit="1" customWidth="1"/>
  </cols>
  <sheetData>
    <row r="1" spans="1:6" x14ac:dyDescent="0.25">
      <c r="A1" s="8" t="s">
        <v>1320</v>
      </c>
      <c r="B1" s="8" t="s">
        <v>1321</v>
      </c>
      <c r="C1" s="8" t="s">
        <v>1322</v>
      </c>
      <c r="D1" s="8" t="s">
        <v>1323</v>
      </c>
      <c r="E1" s="8" t="s">
        <v>1324</v>
      </c>
      <c r="F1" s="8" t="s">
        <v>1325</v>
      </c>
    </row>
    <row r="2" spans="1:6" x14ac:dyDescent="0.25">
      <c r="A2">
        <v>16</v>
      </c>
      <c r="B2" s="8" t="s">
        <v>610</v>
      </c>
      <c r="C2" s="8" t="s">
        <v>119</v>
      </c>
      <c r="D2" s="8" t="s">
        <v>120</v>
      </c>
      <c r="E2" s="8" t="s">
        <v>1326</v>
      </c>
      <c r="F2">
        <v>24</v>
      </c>
    </row>
    <row r="3" spans="1:6" x14ac:dyDescent="0.25">
      <c r="A3">
        <v>26</v>
      </c>
      <c r="B3" s="8" t="s">
        <v>72</v>
      </c>
      <c r="C3" s="8" t="s">
        <v>121</v>
      </c>
      <c r="D3" s="8" t="s">
        <v>122</v>
      </c>
      <c r="E3" s="8" t="s">
        <v>71</v>
      </c>
      <c r="F3">
        <v>330</v>
      </c>
    </row>
    <row r="4" spans="1:6" x14ac:dyDescent="0.25">
      <c r="A4">
        <v>29</v>
      </c>
      <c r="B4" s="8" t="s">
        <v>77</v>
      </c>
      <c r="C4" s="8" t="s">
        <v>123</v>
      </c>
      <c r="D4" s="8" t="s">
        <v>124</v>
      </c>
      <c r="E4" s="8" t="s">
        <v>809</v>
      </c>
      <c r="F4">
        <v>355</v>
      </c>
    </row>
    <row r="5" spans="1:6" x14ac:dyDescent="0.25">
      <c r="A5">
        <v>30</v>
      </c>
      <c r="B5" s="8" t="s">
        <v>73</v>
      </c>
      <c r="C5" s="8" t="s">
        <v>125</v>
      </c>
      <c r="D5" s="8" t="s">
        <v>126</v>
      </c>
      <c r="E5" s="8" t="s">
        <v>71</v>
      </c>
      <c r="F5">
        <v>330</v>
      </c>
    </row>
    <row r="6" spans="1:6" x14ac:dyDescent="0.25">
      <c r="A6">
        <v>33</v>
      </c>
      <c r="B6" s="8" t="s">
        <v>611</v>
      </c>
      <c r="C6" s="8" t="s">
        <v>127</v>
      </c>
      <c r="D6" s="8" t="s">
        <v>128</v>
      </c>
      <c r="E6" s="8" t="s">
        <v>876</v>
      </c>
      <c r="F6">
        <v>810</v>
      </c>
    </row>
    <row r="7" spans="1:6" x14ac:dyDescent="0.25">
      <c r="A7">
        <v>34</v>
      </c>
      <c r="B7" s="8" t="s">
        <v>78</v>
      </c>
      <c r="C7" s="8" t="s">
        <v>129</v>
      </c>
      <c r="D7" s="8" t="s">
        <v>130</v>
      </c>
      <c r="E7" s="8" t="s">
        <v>807</v>
      </c>
      <c r="F7">
        <v>192</v>
      </c>
    </row>
    <row r="8" spans="1:6" x14ac:dyDescent="0.25">
      <c r="A8">
        <v>35</v>
      </c>
      <c r="B8" s="8" t="s">
        <v>612</v>
      </c>
      <c r="C8" s="8" t="s">
        <v>131</v>
      </c>
      <c r="D8" s="8" t="s">
        <v>132</v>
      </c>
      <c r="E8" s="8" t="s">
        <v>808</v>
      </c>
      <c r="F8">
        <v>192</v>
      </c>
    </row>
    <row r="9" spans="1:6" x14ac:dyDescent="0.25">
      <c r="A9">
        <v>36</v>
      </c>
      <c r="B9" s="8" t="s">
        <v>613</v>
      </c>
      <c r="C9" s="8" t="s">
        <v>133</v>
      </c>
      <c r="D9" s="8" t="s">
        <v>134</v>
      </c>
      <c r="E9" s="8" t="s">
        <v>876</v>
      </c>
      <c r="F9">
        <v>490</v>
      </c>
    </row>
    <row r="10" spans="1:6" x14ac:dyDescent="0.25">
      <c r="A10">
        <v>37</v>
      </c>
      <c r="B10" s="8" t="s">
        <v>614</v>
      </c>
      <c r="C10" s="8" t="s">
        <v>135</v>
      </c>
      <c r="D10" s="8" t="s">
        <v>136</v>
      </c>
      <c r="E10" s="8" t="s">
        <v>807</v>
      </c>
      <c r="F10">
        <v>330</v>
      </c>
    </row>
    <row r="11" spans="1:6" x14ac:dyDescent="0.25">
      <c r="A11">
        <v>38</v>
      </c>
      <c r="B11" s="8" t="s">
        <v>716</v>
      </c>
      <c r="C11" s="8" t="s">
        <v>941</v>
      </c>
      <c r="D11" s="8" t="s">
        <v>942</v>
      </c>
      <c r="E11" s="8" t="s">
        <v>943</v>
      </c>
      <c r="F11">
        <v>24</v>
      </c>
    </row>
    <row r="12" spans="1:6" x14ac:dyDescent="0.25">
      <c r="A12">
        <v>39</v>
      </c>
      <c r="B12" s="8" t="s">
        <v>1327</v>
      </c>
      <c r="C12" s="8" t="s">
        <v>1328</v>
      </c>
      <c r="D12" s="8" t="s">
        <v>1329</v>
      </c>
      <c r="E12" s="8" t="s">
        <v>876</v>
      </c>
      <c r="F12">
        <v>384</v>
      </c>
    </row>
    <row r="13" spans="1:6" x14ac:dyDescent="0.25">
      <c r="A13">
        <v>40</v>
      </c>
      <c r="B13" s="8" t="s">
        <v>615</v>
      </c>
      <c r="C13" s="8" t="s">
        <v>137</v>
      </c>
      <c r="D13" s="8" t="s">
        <v>138</v>
      </c>
      <c r="E13" s="8" t="s">
        <v>71</v>
      </c>
      <c r="F13">
        <v>108</v>
      </c>
    </row>
    <row r="14" spans="1:6" x14ac:dyDescent="0.25">
      <c r="A14">
        <v>44</v>
      </c>
      <c r="B14" s="8" t="s">
        <v>616</v>
      </c>
      <c r="C14" s="8" t="s">
        <v>139</v>
      </c>
      <c r="D14" s="8" t="s">
        <v>140</v>
      </c>
      <c r="E14" s="8" t="s">
        <v>806</v>
      </c>
      <c r="F14">
        <v>160</v>
      </c>
    </row>
    <row r="15" spans="1:6" x14ac:dyDescent="0.25">
      <c r="A15">
        <v>46</v>
      </c>
      <c r="B15" s="8" t="s">
        <v>617</v>
      </c>
      <c r="C15" s="8" t="s">
        <v>141</v>
      </c>
      <c r="D15" s="8" t="s">
        <v>142</v>
      </c>
      <c r="E15" s="8" t="s">
        <v>1330</v>
      </c>
      <c r="F15">
        <v>192</v>
      </c>
    </row>
    <row r="16" spans="1:6" x14ac:dyDescent="0.25">
      <c r="A16">
        <v>49</v>
      </c>
      <c r="B16" s="8" t="s">
        <v>1331</v>
      </c>
      <c r="C16" s="8" t="s">
        <v>1332</v>
      </c>
      <c r="D16" s="8" t="s">
        <v>1333</v>
      </c>
      <c r="E16" s="8" t="s">
        <v>815</v>
      </c>
      <c r="F16">
        <v>355</v>
      </c>
    </row>
    <row r="17" spans="1:6" x14ac:dyDescent="0.25">
      <c r="A17">
        <v>50</v>
      </c>
      <c r="B17" s="8" t="s">
        <v>618</v>
      </c>
      <c r="C17" s="8" t="s">
        <v>143</v>
      </c>
      <c r="D17" s="8" t="s">
        <v>144</v>
      </c>
      <c r="E17" s="8" t="s">
        <v>1334</v>
      </c>
      <c r="F17">
        <v>192</v>
      </c>
    </row>
    <row r="18" spans="1:6" x14ac:dyDescent="0.25">
      <c r="A18">
        <v>54</v>
      </c>
      <c r="B18" s="8" t="s">
        <v>714</v>
      </c>
      <c r="C18" s="8" t="s">
        <v>816</v>
      </c>
      <c r="D18" s="8" t="s">
        <v>817</v>
      </c>
      <c r="E18" s="8" t="s">
        <v>815</v>
      </c>
      <c r="F18">
        <v>355</v>
      </c>
    </row>
    <row r="19" spans="1:6" x14ac:dyDescent="0.25">
      <c r="A19">
        <v>55</v>
      </c>
      <c r="B19" s="8" t="s">
        <v>715</v>
      </c>
      <c r="C19" s="8" t="s">
        <v>813</v>
      </c>
      <c r="D19" s="8" t="s">
        <v>814</v>
      </c>
      <c r="E19" s="8" t="s">
        <v>815</v>
      </c>
      <c r="F19">
        <v>240</v>
      </c>
    </row>
    <row r="20" spans="1:6" x14ac:dyDescent="0.25">
      <c r="A20">
        <v>56</v>
      </c>
      <c r="B20" s="8" t="s">
        <v>717</v>
      </c>
      <c r="C20" s="8" t="s">
        <v>865</v>
      </c>
      <c r="D20" s="8" t="s">
        <v>866</v>
      </c>
      <c r="E20" s="8" t="s">
        <v>847</v>
      </c>
      <c r="F20">
        <v>300</v>
      </c>
    </row>
    <row r="21" spans="1:6" x14ac:dyDescent="0.25">
      <c r="A21">
        <v>58</v>
      </c>
      <c r="B21" s="8" t="s">
        <v>77</v>
      </c>
      <c r="C21" s="8" t="s">
        <v>951</v>
      </c>
      <c r="D21" s="8" t="s">
        <v>952</v>
      </c>
      <c r="E21" s="8" t="s">
        <v>847</v>
      </c>
      <c r="F21">
        <v>390</v>
      </c>
    </row>
    <row r="22" spans="1:6" x14ac:dyDescent="0.25">
      <c r="A22">
        <v>59</v>
      </c>
      <c r="B22" s="8" t="s">
        <v>1335</v>
      </c>
      <c r="C22" s="8" t="s">
        <v>1336</v>
      </c>
      <c r="D22" s="8" t="s">
        <v>1337</v>
      </c>
      <c r="E22" s="8" t="s">
        <v>815</v>
      </c>
      <c r="F22">
        <v>240</v>
      </c>
    </row>
    <row r="23" spans="1:6" x14ac:dyDescent="0.25">
      <c r="A23">
        <v>79</v>
      </c>
      <c r="B23" s="8" t="s">
        <v>79</v>
      </c>
      <c r="C23" s="8" t="s">
        <v>145</v>
      </c>
      <c r="D23" s="8" t="s">
        <v>146</v>
      </c>
      <c r="E23" s="8" t="s">
        <v>1338</v>
      </c>
      <c r="F23">
        <v>648</v>
      </c>
    </row>
    <row r="24" spans="1:6" x14ac:dyDescent="0.25">
      <c r="A24">
        <v>84</v>
      </c>
      <c r="B24" s="8" t="s">
        <v>74</v>
      </c>
      <c r="C24" s="8" t="s">
        <v>147</v>
      </c>
      <c r="D24" s="8" t="s">
        <v>148</v>
      </c>
      <c r="E24" s="8" t="s">
        <v>1339</v>
      </c>
      <c r="F24">
        <v>30</v>
      </c>
    </row>
    <row r="25" spans="1:6" x14ac:dyDescent="0.25">
      <c r="A25">
        <v>85</v>
      </c>
      <c r="B25" s="8" t="s">
        <v>8</v>
      </c>
      <c r="C25" s="8" t="s">
        <v>149</v>
      </c>
      <c r="D25" s="8" t="s">
        <v>150</v>
      </c>
      <c r="E25" s="8" t="s">
        <v>1338</v>
      </c>
      <c r="F25">
        <v>30</v>
      </c>
    </row>
    <row r="26" spans="1:6" x14ac:dyDescent="0.25">
      <c r="A26">
        <v>86</v>
      </c>
      <c r="B26" s="8" t="s">
        <v>9</v>
      </c>
      <c r="C26" s="8" t="s">
        <v>151</v>
      </c>
      <c r="D26" s="8" t="s">
        <v>152</v>
      </c>
      <c r="E26" s="8" t="s">
        <v>1338</v>
      </c>
      <c r="F26">
        <v>30</v>
      </c>
    </row>
    <row r="27" spans="1:6" x14ac:dyDescent="0.25">
      <c r="A27">
        <v>87</v>
      </c>
      <c r="B27" s="8" t="s">
        <v>10</v>
      </c>
      <c r="C27" s="8" t="s">
        <v>153</v>
      </c>
      <c r="D27" s="8" t="s">
        <v>154</v>
      </c>
      <c r="E27" s="8" t="s">
        <v>1340</v>
      </c>
      <c r="F27">
        <v>30</v>
      </c>
    </row>
    <row r="28" spans="1:6" x14ac:dyDescent="0.25">
      <c r="A28">
        <v>89</v>
      </c>
      <c r="B28" s="8" t="s">
        <v>1341</v>
      </c>
      <c r="C28" s="8" t="s">
        <v>155</v>
      </c>
      <c r="D28" s="8" t="s">
        <v>156</v>
      </c>
      <c r="E28" s="8" t="s">
        <v>1342</v>
      </c>
      <c r="F28">
        <v>30</v>
      </c>
    </row>
    <row r="29" spans="1:6" x14ac:dyDescent="0.25">
      <c r="A29">
        <v>90</v>
      </c>
      <c r="B29" s="8" t="s">
        <v>718</v>
      </c>
      <c r="C29" s="8" t="s">
        <v>157</v>
      </c>
      <c r="D29" s="8" t="s">
        <v>158</v>
      </c>
      <c r="E29" s="8" t="s">
        <v>1343</v>
      </c>
      <c r="F29">
        <v>12</v>
      </c>
    </row>
    <row r="30" spans="1:6" x14ac:dyDescent="0.25">
      <c r="A30">
        <v>91</v>
      </c>
      <c r="B30" s="8" t="s">
        <v>1344</v>
      </c>
      <c r="C30" s="8" t="s">
        <v>159</v>
      </c>
      <c r="D30" s="8" t="s">
        <v>160</v>
      </c>
      <c r="E30" s="8" t="s">
        <v>907</v>
      </c>
      <c r="F30">
        <v>12</v>
      </c>
    </row>
    <row r="31" spans="1:6" x14ac:dyDescent="0.25">
      <c r="A31">
        <v>230</v>
      </c>
      <c r="B31" s="8" t="s">
        <v>11</v>
      </c>
      <c r="C31" s="8" t="s">
        <v>161</v>
      </c>
      <c r="D31" s="8" t="s">
        <v>162</v>
      </c>
      <c r="E31" s="8" t="s">
        <v>906</v>
      </c>
      <c r="F31">
        <v>24</v>
      </c>
    </row>
    <row r="32" spans="1:6" x14ac:dyDescent="0.25">
      <c r="A32">
        <v>240</v>
      </c>
      <c r="B32" s="8" t="s">
        <v>12</v>
      </c>
      <c r="C32" s="8" t="s">
        <v>163</v>
      </c>
      <c r="D32" s="8" t="s">
        <v>164</v>
      </c>
      <c r="E32" s="8" t="s">
        <v>905</v>
      </c>
      <c r="F32">
        <v>24</v>
      </c>
    </row>
    <row r="33" spans="1:6" x14ac:dyDescent="0.25">
      <c r="A33">
        <v>241</v>
      </c>
      <c r="B33" s="8" t="s">
        <v>13</v>
      </c>
      <c r="C33" s="8" t="s">
        <v>165</v>
      </c>
      <c r="D33" s="8" t="s">
        <v>166</v>
      </c>
      <c r="E33" s="8" t="s">
        <v>891</v>
      </c>
      <c r="F33">
        <v>24</v>
      </c>
    </row>
    <row r="34" spans="1:6" x14ac:dyDescent="0.25">
      <c r="A34">
        <v>244</v>
      </c>
      <c r="B34" s="8" t="s">
        <v>34</v>
      </c>
      <c r="C34" s="8" t="s">
        <v>167</v>
      </c>
      <c r="D34" s="8" t="s">
        <v>168</v>
      </c>
      <c r="E34" s="8" t="s">
        <v>864</v>
      </c>
      <c r="F34">
        <v>24</v>
      </c>
    </row>
    <row r="35" spans="1:6" x14ac:dyDescent="0.25">
      <c r="A35">
        <v>260</v>
      </c>
      <c r="B35" s="8" t="s">
        <v>14</v>
      </c>
      <c r="C35" s="8" t="s">
        <v>169</v>
      </c>
      <c r="D35" s="8" t="s">
        <v>170</v>
      </c>
      <c r="E35" s="8" t="s">
        <v>806</v>
      </c>
      <c r="F35">
        <v>20</v>
      </c>
    </row>
    <row r="36" spans="1:6" x14ac:dyDescent="0.25">
      <c r="A36">
        <v>261</v>
      </c>
      <c r="B36" s="8" t="s">
        <v>15</v>
      </c>
      <c r="C36" s="8" t="s">
        <v>171</v>
      </c>
      <c r="D36" s="8" t="s">
        <v>172</v>
      </c>
      <c r="E36" s="8" t="s">
        <v>890</v>
      </c>
      <c r="F36">
        <v>20</v>
      </c>
    </row>
    <row r="37" spans="1:6" x14ac:dyDescent="0.25">
      <c r="A37">
        <v>263</v>
      </c>
      <c r="B37" s="8" t="s">
        <v>35</v>
      </c>
      <c r="C37" s="8" t="s">
        <v>173</v>
      </c>
      <c r="D37" s="8" t="s">
        <v>174</v>
      </c>
      <c r="E37" s="8" t="s">
        <v>863</v>
      </c>
      <c r="F37">
        <v>20</v>
      </c>
    </row>
    <row r="38" spans="1:6" x14ac:dyDescent="0.25">
      <c r="A38">
        <v>264</v>
      </c>
      <c r="B38" s="8" t="s">
        <v>1345</v>
      </c>
      <c r="C38" s="8" t="s">
        <v>1346</v>
      </c>
      <c r="D38" s="8" t="s">
        <v>1347</v>
      </c>
      <c r="E38" s="8" t="s">
        <v>1348</v>
      </c>
      <c r="F38">
        <v>20</v>
      </c>
    </row>
    <row r="39" spans="1:6" x14ac:dyDescent="0.25">
      <c r="A39">
        <v>265</v>
      </c>
      <c r="B39" s="8" t="s">
        <v>1349</v>
      </c>
      <c r="C39" s="8" t="s">
        <v>1350</v>
      </c>
      <c r="D39" s="8" t="s">
        <v>1351</v>
      </c>
      <c r="E39" s="8" t="s">
        <v>1352</v>
      </c>
      <c r="F39">
        <v>4</v>
      </c>
    </row>
    <row r="40" spans="1:6" x14ac:dyDescent="0.25">
      <c r="A40">
        <v>266</v>
      </c>
      <c r="B40" s="8" t="s">
        <v>1353</v>
      </c>
      <c r="C40" s="8" t="s">
        <v>1354</v>
      </c>
      <c r="D40" s="8" t="s">
        <v>1355</v>
      </c>
      <c r="E40" s="8" t="s">
        <v>1352</v>
      </c>
      <c r="F40">
        <v>192</v>
      </c>
    </row>
    <row r="41" spans="1:6" x14ac:dyDescent="0.25">
      <c r="A41">
        <v>267</v>
      </c>
      <c r="B41" s="8" t="s">
        <v>1356</v>
      </c>
      <c r="C41" s="8" t="s">
        <v>1357</v>
      </c>
      <c r="D41" s="8" t="s">
        <v>1358</v>
      </c>
      <c r="E41" s="8" t="s">
        <v>1359</v>
      </c>
      <c r="F41">
        <v>4</v>
      </c>
    </row>
    <row r="42" spans="1:6" x14ac:dyDescent="0.25">
      <c r="A42">
        <v>268</v>
      </c>
      <c r="B42" s="8" t="s">
        <v>1360</v>
      </c>
      <c r="C42" s="8" t="s">
        <v>1361</v>
      </c>
      <c r="D42" s="8" t="s">
        <v>1362</v>
      </c>
      <c r="E42" s="8" t="s">
        <v>1359</v>
      </c>
      <c r="F42">
        <v>192</v>
      </c>
    </row>
    <row r="43" spans="1:6" x14ac:dyDescent="0.25">
      <c r="A43">
        <v>269</v>
      </c>
      <c r="B43" s="8" t="s">
        <v>1363</v>
      </c>
      <c r="C43" s="8" t="s">
        <v>1364</v>
      </c>
      <c r="D43" s="8" t="s">
        <v>1365</v>
      </c>
      <c r="E43" s="8" t="s">
        <v>1352</v>
      </c>
      <c r="F43">
        <v>192</v>
      </c>
    </row>
    <row r="44" spans="1:6" x14ac:dyDescent="0.25">
      <c r="A44">
        <v>270</v>
      </c>
      <c r="B44" s="8" t="s">
        <v>1366</v>
      </c>
      <c r="C44" s="8" t="s">
        <v>1367</v>
      </c>
      <c r="D44" s="8" t="s">
        <v>1368</v>
      </c>
      <c r="E44" s="8" t="s">
        <v>1359</v>
      </c>
      <c r="F44">
        <v>192</v>
      </c>
    </row>
    <row r="45" spans="1:6" x14ac:dyDescent="0.25">
      <c r="A45">
        <v>626</v>
      </c>
      <c r="B45" s="8" t="s">
        <v>75</v>
      </c>
      <c r="C45" s="8" t="s">
        <v>175</v>
      </c>
      <c r="D45" s="8" t="s">
        <v>176</v>
      </c>
      <c r="E45" s="8" t="s">
        <v>862</v>
      </c>
      <c r="F45">
        <v>24</v>
      </c>
    </row>
    <row r="46" spans="1:6" x14ac:dyDescent="0.25">
      <c r="A46">
        <v>661</v>
      </c>
      <c r="B46" s="8" t="s">
        <v>619</v>
      </c>
      <c r="C46" s="8" t="s">
        <v>177</v>
      </c>
      <c r="D46" s="8" t="s">
        <v>178</v>
      </c>
      <c r="E46" s="8" t="s">
        <v>71</v>
      </c>
      <c r="F46">
        <v>1</v>
      </c>
    </row>
    <row r="47" spans="1:6" x14ac:dyDescent="0.25">
      <c r="A47">
        <v>813</v>
      </c>
      <c r="B47" s="8" t="s">
        <v>7</v>
      </c>
      <c r="C47" s="8" t="s">
        <v>179</v>
      </c>
      <c r="D47" s="8" t="s">
        <v>180</v>
      </c>
      <c r="E47" s="8" t="s">
        <v>861</v>
      </c>
      <c r="F47">
        <v>24</v>
      </c>
    </row>
    <row r="48" spans="1:6" x14ac:dyDescent="0.25">
      <c r="A48">
        <v>814</v>
      </c>
      <c r="B48" s="8" t="s">
        <v>719</v>
      </c>
      <c r="C48" s="8" t="s">
        <v>877</v>
      </c>
      <c r="D48" s="8" t="s">
        <v>878</v>
      </c>
      <c r="E48" s="8" t="s">
        <v>879</v>
      </c>
      <c r="F48">
        <v>24</v>
      </c>
    </row>
    <row r="49" spans="1:6" x14ac:dyDescent="0.25">
      <c r="A49">
        <v>901</v>
      </c>
      <c r="B49" s="8" t="s">
        <v>5</v>
      </c>
      <c r="C49" s="8" t="s">
        <v>181</v>
      </c>
      <c r="D49" s="8" t="s">
        <v>182</v>
      </c>
      <c r="E49" s="8" t="s">
        <v>889</v>
      </c>
      <c r="F49">
        <v>24</v>
      </c>
    </row>
    <row r="50" spans="1:6" x14ac:dyDescent="0.25">
      <c r="A50">
        <v>910</v>
      </c>
      <c r="B50" s="8" t="s">
        <v>76</v>
      </c>
      <c r="C50" s="8" t="s">
        <v>183</v>
      </c>
      <c r="D50" s="8" t="s">
        <v>184</v>
      </c>
      <c r="E50" s="8" t="s">
        <v>860</v>
      </c>
      <c r="F50">
        <v>24</v>
      </c>
    </row>
    <row r="51" spans="1:6" x14ac:dyDescent="0.25">
      <c r="A51">
        <v>915</v>
      </c>
      <c r="B51" s="8" t="s">
        <v>62</v>
      </c>
      <c r="C51" s="8" t="s">
        <v>185</v>
      </c>
      <c r="D51" s="8" t="s">
        <v>186</v>
      </c>
      <c r="E51" s="8" t="s">
        <v>859</v>
      </c>
      <c r="F51">
        <v>24</v>
      </c>
    </row>
    <row r="52" spans="1:6" x14ac:dyDescent="0.25">
      <c r="A52">
        <v>916</v>
      </c>
      <c r="B52" s="8" t="s">
        <v>720</v>
      </c>
      <c r="C52" s="8" t="s">
        <v>803</v>
      </c>
      <c r="D52" s="8" t="s">
        <v>804</v>
      </c>
      <c r="E52" s="8" t="s">
        <v>805</v>
      </c>
      <c r="F52">
        <v>24</v>
      </c>
    </row>
    <row r="53" spans="1:6" x14ac:dyDescent="0.25">
      <c r="A53">
        <v>917</v>
      </c>
      <c r="B53" s="8" t="s">
        <v>36</v>
      </c>
      <c r="C53" s="8" t="s">
        <v>187</v>
      </c>
      <c r="D53" s="8" t="s">
        <v>188</v>
      </c>
      <c r="E53" s="8" t="s">
        <v>809</v>
      </c>
      <c r="F53">
        <v>24</v>
      </c>
    </row>
    <row r="54" spans="1:6" x14ac:dyDescent="0.25">
      <c r="A54">
        <v>918</v>
      </c>
      <c r="B54" s="8" t="s">
        <v>38</v>
      </c>
      <c r="C54" s="8" t="s">
        <v>189</v>
      </c>
      <c r="D54" s="8" t="s">
        <v>190</v>
      </c>
      <c r="E54" s="8" t="s">
        <v>858</v>
      </c>
      <c r="F54">
        <v>24</v>
      </c>
    </row>
    <row r="55" spans="1:6" x14ac:dyDescent="0.25">
      <c r="A55">
        <v>919</v>
      </c>
      <c r="B55" s="8" t="s">
        <v>64</v>
      </c>
      <c r="C55" s="8" t="s">
        <v>191</v>
      </c>
      <c r="D55" s="8" t="s">
        <v>192</v>
      </c>
      <c r="E55" s="8" t="s">
        <v>857</v>
      </c>
      <c r="F55">
        <v>24</v>
      </c>
    </row>
    <row r="56" spans="1:6" x14ac:dyDescent="0.25">
      <c r="A56">
        <v>922</v>
      </c>
      <c r="B56" s="8" t="s">
        <v>80</v>
      </c>
      <c r="C56" s="8" t="s">
        <v>193</v>
      </c>
      <c r="D56" s="8" t="s">
        <v>194</v>
      </c>
      <c r="E56" s="8" t="s">
        <v>809</v>
      </c>
      <c r="F56">
        <v>240</v>
      </c>
    </row>
    <row r="57" spans="1:6" x14ac:dyDescent="0.25">
      <c r="A57">
        <v>923</v>
      </c>
      <c r="B57" s="8" t="s">
        <v>620</v>
      </c>
      <c r="C57" s="8" t="s">
        <v>195</v>
      </c>
      <c r="D57" s="8" t="s">
        <v>196</v>
      </c>
      <c r="E57" s="8" t="s">
        <v>856</v>
      </c>
      <c r="F57">
        <v>24</v>
      </c>
    </row>
    <row r="58" spans="1:6" x14ac:dyDescent="0.25">
      <c r="A58">
        <v>924</v>
      </c>
      <c r="B58" s="8" t="s">
        <v>621</v>
      </c>
      <c r="C58" s="8" t="s">
        <v>197</v>
      </c>
      <c r="D58" s="8" t="s">
        <v>198</v>
      </c>
      <c r="E58" s="8" t="s">
        <v>855</v>
      </c>
      <c r="F58">
        <v>24</v>
      </c>
    </row>
    <row r="59" spans="1:6" x14ac:dyDescent="0.25">
      <c r="A59">
        <v>925</v>
      </c>
      <c r="B59" s="8" t="s">
        <v>721</v>
      </c>
      <c r="C59" s="8" t="s">
        <v>845</v>
      </c>
      <c r="D59" s="8" t="s">
        <v>846</v>
      </c>
      <c r="E59" s="8" t="s">
        <v>847</v>
      </c>
      <c r="F59">
        <v>24</v>
      </c>
    </row>
    <row r="60" spans="1:6" x14ac:dyDescent="0.25">
      <c r="A60">
        <v>926</v>
      </c>
      <c r="B60" s="8" t="s">
        <v>722</v>
      </c>
      <c r="C60" s="8" t="s">
        <v>842</v>
      </c>
      <c r="D60" s="8" t="s">
        <v>843</v>
      </c>
      <c r="E60" s="8" t="s">
        <v>844</v>
      </c>
      <c r="F60">
        <v>24</v>
      </c>
    </row>
    <row r="61" spans="1:6" x14ac:dyDescent="0.25">
      <c r="A61">
        <v>927</v>
      </c>
      <c r="B61" s="8" t="s">
        <v>723</v>
      </c>
      <c r="C61" s="8" t="s">
        <v>839</v>
      </c>
      <c r="D61" s="8" t="s">
        <v>840</v>
      </c>
      <c r="E61" s="8" t="s">
        <v>841</v>
      </c>
      <c r="F61">
        <v>24</v>
      </c>
    </row>
    <row r="62" spans="1:6" x14ac:dyDescent="0.25">
      <c r="A62">
        <v>928</v>
      </c>
      <c r="B62" s="8" t="s">
        <v>724</v>
      </c>
      <c r="C62" s="8" t="s">
        <v>836</v>
      </c>
      <c r="D62" s="8" t="s">
        <v>837</v>
      </c>
      <c r="E62" s="8" t="s">
        <v>838</v>
      </c>
      <c r="F62">
        <v>24</v>
      </c>
    </row>
    <row r="63" spans="1:6" x14ac:dyDescent="0.25">
      <c r="A63">
        <v>929</v>
      </c>
      <c r="B63" s="8" t="s">
        <v>725</v>
      </c>
      <c r="C63" s="8" t="s">
        <v>833</v>
      </c>
      <c r="D63" s="8" t="s">
        <v>834</v>
      </c>
      <c r="E63" s="8" t="s">
        <v>835</v>
      </c>
      <c r="F63">
        <v>24</v>
      </c>
    </row>
    <row r="64" spans="1:6" x14ac:dyDescent="0.25">
      <c r="A64">
        <v>950</v>
      </c>
      <c r="B64" s="8" t="s">
        <v>622</v>
      </c>
      <c r="C64" s="8" t="s">
        <v>199</v>
      </c>
      <c r="D64" s="8" t="s">
        <v>200</v>
      </c>
      <c r="E64" s="8" t="s">
        <v>815</v>
      </c>
      <c r="F64">
        <v>24</v>
      </c>
    </row>
    <row r="65" spans="1:6" x14ac:dyDescent="0.25">
      <c r="A65">
        <v>951</v>
      </c>
      <c r="B65" s="8" t="s">
        <v>1369</v>
      </c>
      <c r="C65" s="8" t="s">
        <v>1370</v>
      </c>
      <c r="D65" s="8" t="s">
        <v>1371</v>
      </c>
      <c r="E65" s="8" t="s">
        <v>1372</v>
      </c>
      <c r="F65">
        <v>24</v>
      </c>
    </row>
    <row r="66" spans="1:6" x14ac:dyDescent="0.25">
      <c r="A66">
        <v>955</v>
      </c>
      <c r="B66" s="8" t="s">
        <v>623</v>
      </c>
      <c r="C66" s="8" t="s">
        <v>201</v>
      </c>
      <c r="D66" s="8" t="s">
        <v>202</v>
      </c>
      <c r="E66" s="8" t="s">
        <v>854</v>
      </c>
      <c r="F66">
        <v>24</v>
      </c>
    </row>
    <row r="67" spans="1:6" x14ac:dyDescent="0.25">
      <c r="A67">
        <v>960</v>
      </c>
      <c r="B67" s="8" t="s">
        <v>624</v>
      </c>
      <c r="C67" s="8" t="s">
        <v>203</v>
      </c>
      <c r="D67" s="8" t="s">
        <v>204</v>
      </c>
      <c r="E67" s="8" t="s">
        <v>853</v>
      </c>
      <c r="F67">
        <v>24</v>
      </c>
    </row>
    <row r="68" spans="1:6" x14ac:dyDescent="0.25">
      <c r="A68">
        <v>961</v>
      </c>
      <c r="B68" s="8" t="s">
        <v>1373</v>
      </c>
      <c r="C68" s="8" t="s">
        <v>1374</v>
      </c>
      <c r="D68" s="8" t="s">
        <v>1375</v>
      </c>
      <c r="E68" s="8" t="s">
        <v>1376</v>
      </c>
      <c r="F68">
        <v>24</v>
      </c>
    </row>
    <row r="69" spans="1:6" x14ac:dyDescent="0.25">
      <c r="A69">
        <v>965</v>
      </c>
      <c r="B69" s="8" t="s">
        <v>625</v>
      </c>
      <c r="C69" s="8" t="s">
        <v>205</v>
      </c>
      <c r="D69" s="8" t="s">
        <v>206</v>
      </c>
      <c r="E69" s="8" t="s">
        <v>852</v>
      </c>
      <c r="F69">
        <v>24</v>
      </c>
    </row>
    <row r="70" spans="1:6" x14ac:dyDescent="0.25">
      <c r="A70">
        <v>970</v>
      </c>
      <c r="B70" s="8" t="s">
        <v>712</v>
      </c>
      <c r="C70" s="8" t="s">
        <v>818</v>
      </c>
      <c r="D70" s="8" t="s">
        <v>819</v>
      </c>
      <c r="E70" s="8" t="s">
        <v>820</v>
      </c>
      <c r="F70">
        <v>24</v>
      </c>
    </row>
    <row r="71" spans="1:6" x14ac:dyDescent="0.25">
      <c r="A71">
        <v>971</v>
      </c>
      <c r="B71" s="8" t="s">
        <v>1570</v>
      </c>
      <c r="C71" s="8">
        <v>4839213</v>
      </c>
      <c r="D71" s="14">
        <v>5060337509022</v>
      </c>
      <c r="E71" s="8"/>
    </row>
    <row r="72" spans="1:6" x14ac:dyDescent="0.25">
      <c r="A72">
        <v>1026</v>
      </c>
      <c r="B72" s="8" t="s">
        <v>65</v>
      </c>
      <c r="C72" s="8" t="s">
        <v>207</v>
      </c>
      <c r="D72" s="8" t="s">
        <v>208</v>
      </c>
      <c r="E72" s="8" t="s">
        <v>851</v>
      </c>
      <c r="F72">
        <v>24</v>
      </c>
    </row>
    <row r="73" spans="1:6" x14ac:dyDescent="0.25">
      <c r="A73">
        <v>1126</v>
      </c>
      <c r="B73" s="8" t="s">
        <v>66</v>
      </c>
      <c r="C73" s="8" t="s">
        <v>209</v>
      </c>
      <c r="D73" s="8" t="s">
        <v>210</v>
      </c>
      <c r="E73" s="8" t="s">
        <v>850</v>
      </c>
      <c r="F73">
        <v>24</v>
      </c>
    </row>
    <row r="74" spans="1:6" x14ac:dyDescent="0.25">
      <c r="A74">
        <v>1226</v>
      </c>
      <c r="B74" s="8" t="s">
        <v>67</v>
      </c>
      <c r="C74" s="8" t="s">
        <v>211</v>
      </c>
      <c r="D74" s="8" t="s">
        <v>212</v>
      </c>
      <c r="E74" s="8" t="s">
        <v>940</v>
      </c>
      <c r="F74">
        <v>24</v>
      </c>
    </row>
    <row r="75" spans="1:6" x14ac:dyDescent="0.25">
      <c r="A75">
        <v>1326</v>
      </c>
      <c r="B75" s="8" t="s">
        <v>68</v>
      </c>
      <c r="C75" s="8" t="s">
        <v>213</v>
      </c>
      <c r="D75" s="8" t="s">
        <v>214</v>
      </c>
      <c r="E75" s="8" t="s">
        <v>939</v>
      </c>
      <c r="F75">
        <v>24</v>
      </c>
    </row>
    <row r="76" spans="1:6" x14ac:dyDescent="0.25">
      <c r="A76">
        <v>1660</v>
      </c>
      <c r="B76" s="8" t="s">
        <v>726</v>
      </c>
      <c r="C76" s="8" t="s">
        <v>1377</v>
      </c>
      <c r="D76" s="8" t="s">
        <v>779</v>
      </c>
      <c r="E76" s="8" t="s">
        <v>780</v>
      </c>
      <c r="F76">
        <v>10</v>
      </c>
    </row>
    <row r="77" spans="1:6" x14ac:dyDescent="0.25">
      <c r="A77">
        <v>1710</v>
      </c>
      <c r="B77" s="8" t="s">
        <v>1378</v>
      </c>
      <c r="C77" s="8" t="s">
        <v>215</v>
      </c>
      <c r="D77" s="8" t="s">
        <v>216</v>
      </c>
      <c r="E77" s="8" t="s">
        <v>71</v>
      </c>
      <c r="F77">
        <v>6</v>
      </c>
    </row>
    <row r="78" spans="1:6" x14ac:dyDescent="0.25">
      <c r="A78">
        <v>1711</v>
      </c>
      <c r="B78" s="8" t="s">
        <v>1379</v>
      </c>
      <c r="C78" s="8" t="s">
        <v>217</v>
      </c>
      <c r="D78" s="8" t="s">
        <v>218</v>
      </c>
      <c r="E78" s="8" t="s">
        <v>71</v>
      </c>
      <c r="F78">
        <v>6</v>
      </c>
    </row>
    <row r="79" spans="1:6" x14ac:dyDescent="0.25">
      <c r="A79">
        <v>1712</v>
      </c>
      <c r="B79" s="8" t="s">
        <v>1380</v>
      </c>
      <c r="C79" s="8" t="s">
        <v>219</v>
      </c>
      <c r="D79" s="8" t="s">
        <v>220</v>
      </c>
      <c r="E79" s="8" t="s">
        <v>71</v>
      </c>
      <c r="F79">
        <v>6</v>
      </c>
    </row>
    <row r="80" spans="1:6" x14ac:dyDescent="0.25">
      <c r="A80">
        <v>1714</v>
      </c>
      <c r="B80" s="8" t="s">
        <v>1381</v>
      </c>
      <c r="C80" s="8" t="s">
        <v>221</v>
      </c>
      <c r="D80" s="8" t="s">
        <v>222</v>
      </c>
      <c r="E80" s="8" t="s">
        <v>428</v>
      </c>
      <c r="F80">
        <v>6</v>
      </c>
    </row>
    <row r="81" spans="1:6" x14ac:dyDescent="0.25">
      <c r="A81">
        <v>1718</v>
      </c>
      <c r="B81" s="8" t="s">
        <v>1382</v>
      </c>
      <c r="C81" s="8" t="s">
        <v>1383</v>
      </c>
      <c r="D81" s="8" t="s">
        <v>1384</v>
      </c>
      <c r="E81" s="8" t="s">
        <v>71</v>
      </c>
      <c r="F81">
        <v>8</v>
      </c>
    </row>
    <row r="82" spans="1:6" x14ac:dyDescent="0.25">
      <c r="A82">
        <v>1719</v>
      </c>
      <c r="B82" s="8" t="s">
        <v>1385</v>
      </c>
      <c r="C82" s="8" t="s">
        <v>1386</v>
      </c>
      <c r="D82" s="8" t="s">
        <v>1387</v>
      </c>
      <c r="E82" s="8" t="s">
        <v>71</v>
      </c>
      <c r="F82">
        <v>5</v>
      </c>
    </row>
    <row r="83" spans="1:6" x14ac:dyDescent="0.25">
      <c r="A83">
        <v>1720</v>
      </c>
      <c r="B83" s="8" t="s">
        <v>626</v>
      </c>
      <c r="C83" s="8" t="s">
        <v>223</v>
      </c>
      <c r="D83" s="8" t="s">
        <v>224</v>
      </c>
      <c r="E83" s="8" t="s">
        <v>790</v>
      </c>
      <c r="F83">
        <v>6</v>
      </c>
    </row>
    <row r="84" spans="1:6" x14ac:dyDescent="0.25">
      <c r="A84">
        <v>1721</v>
      </c>
      <c r="B84" s="8" t="s">
        <v>627</v>
      </c>
      <c r="C84" s="8" t="s">
        <v>225</v>
      </c>
      <c r="D84" s="8" t="s">
        <v>226</v>
      </c>
      <c r="E84" s="8" t="s">
        <v>71</v>
      </c>
      <c r="F84">
        <v>7</v>
      </c>
    </row>
    <row r="85" spans="1:6" x14ac:dyDescent="0.25">
      <c r="A85">
        <v>1722</v>
      </c>
      <c r="B85" s="8" t="s">
        <v>628</v>
      </c>
      <c r="C85" s="8" t="s">
        <v>227</v>
      </c>
      <c r="D85" s="8" t="s">
        <v>228</v>
      </c>
      <c r="E85" s="8" t="s">
        <v>71</v>
      </c>
      <c r="F85">
        <v>7</v>
      </c>
    </row>
    <row r="86" spans="1:6" x14ac:dyDescent="0.25">
      <c r="A86">
        <v>1724</v>
      </c>
      <c r="B86" s="8" t="s">
        <v>629</v>
      </c>
      <c r="C86" s="8" t="s">
        <v>229</v>
      </c>
      <c r="D86" s="8" t="s">
        <v>230</v>
      </c>
      <c r="E86" s="8" t="s">
        <v>428</v>
      </c>
      <c r="F86">
        <v>7</v>
      </c>
    </row>
    <row r="87" spans="1:6" x14ac:dyDescent="0.25">
      <c r="A87">
        <v>1726</v>
      </c>
      <c r="B87" s="8" t="s">
        <v>630</v>
      </c>
      <c r="C87" s="8" t="s">
        <v>231</v>
      </c>
      <c r="D87" s="8" t="s">
        <v>232</v>
      </c>
      <c r="E87" s="8" t="s">
        <v>71</v>
      </c>
      <c r="F87">
        <v>12</v>
      </c>
    </row>
    <row r="88" spans="1:6" x14ac:dyDescent="0.25">
      <c r="A88">
        <v>1728</v>
      </c>
      <c r="B88" s="8" t="s">
        <v>631</v>
      </c>
      <c r="C88" s="8" t="s">
        <v>233</v>
      </c>
      <c r="D88" s="8" t="s">
        <v>234</v>
      </c>
      <c r="E88" s="8" t="s">
        <v>71</v>
      </c>
      <c r="F88">
        <v>6</v>
      </c>
    </row>
    <row r="89" spans="1:6" x14ac:dyDescent="0.25">
      <c r="A89">
        <v>1729</v>
      </c>
      <c r="B89" s="8" t="s">
        <v>632</v>
      </c>
      <c r="C89" s="8" t="s">
        <v>235</v>
      </c>
      <c r="D89" s="8" t="s">
        <v>236</v>
      </c>
      <c r="E89" s="8" t="s">
        <v>71</v>
      </c>
      <c r="F89">
        <v>6</v>
      </c>
    </row>
    <row r="90" spans="1:6" x14ac:dyDescent="0.25">
      <c r="A90">
        <v>1730</v>
      </c>
      <c r="B90" s="8" t="s">
        <v>633</v>
      </c>
      <c r="C90" s="8" t="s">
        <v>237</v>
      </c>
      <c r="D90" s="8" t="s">
        <v>238</v>
      </c>
      <c r="E90" s="8" t="s">
        <v>71</v>
      </c>
      <c r="F90">
        <v>6</v>
      </c>
    </row>
    <row r="91" spans="1:6" x14ac:dyDescent="0.25">
      <c r="A91">
        <v>1731</v>
      </c>
      <c r="B91" s="8" t="s">
        <v>634</v>
      </c>
      <c r="C91" s="8" t="s">
        <v>239</v>
      </c>
      <c r="D91" s="8" t="s">
        <v>240</v>
      </c>
      <c r="E91" s="8" t="s">
        <v>71</v>
      </c>
      <c r="F91">
        <v>6</v>
      </c>
    </row>
    <row r="92" spans="1:6" x14ac:dyDescent="0.25">
      <c r="A92">
        <v>1733</v>
      </c>
      <c r="B92" s="8" t="s">
        <v>635</v>
      </c>
      <c r="C92" s="8" t="s">
        <v>241</v>
      </c>
      <c r="D92" s="8" t="s">
        <v>242</v>
      </c>
      <c r="E92" s="8" t="s">
        <v>71</v>
      </c>
      <c r="F92">
        <v>60</v>
      </c>
    </row>
    <row r="93" spans="1:6" x14ac:dyDescent="0.25">
      <c r="A93">
        <v>1735</v>
      </c>
      <c r="B93" s="8" t="s">
        <v>727</v>
      </c>
      <c r="C93" s="8" t="s">
        <v>777</v>
      </c>
      <c r="D93" s="8" t="s">
        <v>778</v>
      </c>
      <c r="E93" s="8" t="s">
        <v>71</v>
      </c>
      <c r="F93">
        <v>12</v>
      </c>
    </row>
    <row r="94" spans="1:6" x14ac:dyDescent="0.25">
      <c r="A94">
        <v>1736</v>
      </c>
      <c r="B94" s="8" t="s">
        <v>728</v>
      </c>
      <c r="C94" s="8" t="s">
        <v>775</v>
      </c>
      <c r="D94" s="8" t="s">
        <v>776</v>
      </c>
      <c r="E94" s="8" t="s">
        <v>71</v>
      </c>
      <c r="F94">
        <v>8</v>
      </c>
    </row>
    <row r="95" spans="1:6" x14ac:dyDescent="0.25">
      <c r="A95">
        <v>1737</v>
      </c>
      <c r="B95" s="8" t="s">
        <v>729</v>
      </c>
      <c r="C95" s="8" t="s">
        <v>786</v>
      </c>
      <c r="D95" s="8" t="s">
        <v>787</v>
      </c>
      <c r="E95" s="8" t="s">
        <v>71</v>
      </c>
      <c r="F95">
        <v>8</v>
      </c>
    </row>
    <row r="96" spans="1:6" x14ac:dyDescent="0.25">
      <c r="A96">
        <v>1738</v>
      </c>
      <c r="B96" s="8" t="s">
        <v>730</v>
      </c>
      <c r="C96" s="8" t="s">
        <v>773</v>
      </c>
      <c r="D96" s="8" t="s">
        <v>774</v>
      </c>
      <c r="E96" s="8" t="s">
        <v>71</v>
      </c>
      <c r="F96">
        <v>8</v>
      </c>
    </row>
    <row r="97" spans="1:6" x14ac:dyDescent="0.25">
      <c r="A97">
        <v>1739</v>
      </c>
      <c r="B97" s="8" t="s">
        <v>713</v>
      </c>
      <c r="C97" s="8" t="s">
        <v>784</v>
      </c>
      <c r="D97" s="8" t="s">
        <v>785</v>
      </c>
      <c r="E97" s="8" t="s">
        <v>71</v>
      </c>
      <c r="F97">
        <v>8</v>
      </c>
    </row>
    <row r="98" spans="1:6" x14ac:dyDescent="0.25">
      <c r="A98">
        <v>1740</v>
      </c>
      <c r="B98" s="8" t="s">
        <v>731</v>
      </c>
      <c r="C98" s="8" t="s">
        <v>243</v>
      </c>
      <c r="D98" s="8" t="s">
        <v>244</v>
      </c>
      <c r="E98" s="8" t="s">
        <v>71</v>
      </c>
      <c r="F98">
        <v>72</v>
      </c>
    </row>
    <row r="99" spans="1:6" x14ac:dyDescent="0.25">
      <c r="A99">
        <v>1741</v>
      </c>
      <c r="B99" s="8" t="s">
        <v>636</v>
      </c>
      <c r="C99" s="8" t="s">
        <v>245</v>
      </c>
      <c r="D99" s="8" t="s">
        <v>246</v>
      </c>
      <c r="E99" s="8" t="s">
        <v>71</v>
      </c>
      <c r="F99">
        <v>72</v>
      </c>
    </row>
    <row r="100" spans="1:6" x14ac:dyDescent="0.25">
      <c r="A100">
        <v>1742</v>
      </c>
      <c r="B100" s="8" t="s">
        <v>637</v>
      </c>
      <c r="C100" s="8" t="s">
        <v>247</v>
      </c>
      <c r="D100" s="8" t="s">
        <v>248</v>
      </c>
      <c r="E100" s="8" t="s">
        <v>71</v>
      </c>
      <c r="F100">
        <v>72</v>
      </c>
    </row>
    <row r="101" spans="1:6" x14ac:dyDescent="0.25">
      <c r="A101">
        <v>1750</v>
      </c>
      <c r="B101" s="8" t="s">
        <v>732</v>
      </c>
      <c r="C101" s="8" t="s">
        <v>249</v>
      </c>
      <c r="D101" s="8" t="s">
        <v>250</v>
      </c>
      <c r="E101" s="8" t="s">
        <v>71</v>
      </c>
      <c r="F101">
        <v>10</v>
      </c>
    </row>
    <row r="102" spans="1:6" x14ac:dyDescent="0.25">
      <c r="A102">
        <v>1752</v>
      </c>
      <c r="B102" s="8" t="s">
        <v>638</v>
      </c>
      <c r="C102" s="8" t="s">
        <v>251</v>
      </c>
      <c r="D102" s="8" t="s">
        <v>252</v>
      </c>
      <c r="E102" s="8" t="s">
        <v>789</v>
      </c>
      <c r="F102">
        <v>24</v>
      </c>
    </row>
    <row r="103" spans="1:6" x14ac:dyDescent="0.25">
      <c r="A103">
        <v>1753</v>
      </c>
      <c r="B103" s="8" t="s">
        <v>639</v>
      </c>
      <c r="C103" s="8" t="s">
        <v>253</v>
      </c>
      <c r="D103" s="8" t="s">
        <v>254</v>
      </c>
      <c r="E103" s="8" t="s">
        <v>788</v>
      </c>
      <c r="F103">
        <v>24</v>
      </c>
    </row>
    <row r="104" spans="1:6" x14ac:dyDescent="0.25">
      <c r="A104">
        <v>1754</v>
      </c>
      <c r="B104" s="8" t="s">
        <v>709</v>
      </c>
      <c r="C104" s="8" t="s">
        <v>781</v>
      </c>
      <c r="D104" s="8" t="s">
        <v>782</v>
      </c>
      <c r="E104" s="8" t="s">
        <v>783</v>
      </c>
      <c r="F104">
        <v>24</v>
      </c>
    </row>
    <row r="105" spans="1:6" x14ac:dyDescent="0.25">
      <c r="A105">
        <v>1760</v>
      </c>
      <c r="B105" s="8" t="s">
        <v>640</v>
      </c>
      <c r="C105" s="8" t="s">
        <v>255</v>
      </c>
      <c r="D105" s="8" t="s">
        <v>256</v>
      </c>
      <c r="E105" s="8" t="s">
        <v>71</v>
      </c>
      <c r="F105">
        <v>10</v>
      </c>
    </row>
    <row r="106" spans="1:6" x14ac:dyDescent="0.25">
      <c r="A106">
        <v>1761</v>
      </c>
      <c r="B106" s="8" t="s">
        <v>641</v>
      </c>
      <c r="C106" s="8" t="s">
        <v>257</v>
      </c>
      <c r="D106" s="8" t="s">
        <v>258</v>
      </c>
      <c r="E106" s="8" t="s">
        <v>71</v>
      </c>
      <c r="F106">
        <v>10</v>
      </c>
    </row>
    <row r="107" spans="1:6" x14ac:dyDescent="0.25">
      <c r="A107">
        <v>1770</v>
      </c>
      <c r="B107" s="8" t="s">
        <v>642</v>
      </c>
      <c r="C107" s="8" t="s">
        <v>259</v>
      </c>
      <c r="D107" s="8" t="s">
        <v>260</v>
      </c>
      <c r="E107" s="8" t="s">
        <v>71</v>
      </c>
      <c r="F107">
        <v>100</v>
      </c>
    </row>
    <row r="108" spans="1:6" x14ac:dyDescent="0.25">
      <c r="A108">
        <v>1771</v>
      </c>
      <c r="B108" s="8" t="s">
        <v>643</v>
      </c>
      <c r="C108" s="8" t="s">
        <v>261</v>
      </c>
      <c r="D108" s="8" t="s">
        <v>262</v>
      </c>
      <c r="E108" s="8" t="s">
        <v>71</v>
      </c>
      <c r="F108">
        <v>100</v>
      </c>
    </row>
    <row r="109" spans="1:6" x14ac:dyDescent="0.25">
      <c r="A109">
        <v>1772</v>
      </c>
      <c r="B109" s="8" t="s">
        <v>644</v>
      </c>
      <c r="C109" s="8" t="s">
        <v>263</v>
      </c>
      <c r="D109" s="8" t="s">
        <v>264</v>
      </c>
      <c r="E109" s="8" t="s">
        <v>71</v>
      </c>
      <c r="F109">
        <v>100</v>
      </c>
    </row>
    <row r="110" spans="1:6" x14ac:dyDescent="0.25">
      <c r="A110">
        <v>1773</v>
      </c>
      <c r="B110" s="8" t="s">
        <v>645</v>
      </c>
      <c r="C110" s="8" t="s">
        <v>265</v>
      </c>
      <c r="D110" s="8" t="s">
        <v>266</v>
      </c>
      <c r="E110" s="8" t="s">
        <v>71</v>
      </c>
      <c r="F110">
        <v>100</v>
      </c>
    </row>
    <row r="111" spans="1:6" x14ac:dyDescent="0.25">
      <c r="A111">
        <v>1774</v>
      </c>
      <c r="B111" s="8" t="s">
        <v>646</v>
      </c>
      <c r="C111" s="8" t="s">
        <v>267</v>
      </c>
      <c r="D111" s="8" t="s">
        <v>268</v>
      </c>
      <c r="E111" s="8" t="s">
        <v>71</v>
      </c>
      <c r="F111">
        <v>100</v>
      </c>
    </row>
    <row r="112" spans="1:6" x14ac:dyDescent="0.25">
      <c r="A112">
        <v>2000</v>
      </c>
      <c r="B112" s="8" t="s">
        <v>92</v>
      </c>
      <c r="C112" s="8" t="s">
        <v>269</v>
      </c>
      <c r="D112" s="8" t="s">
        <v>270</v>
      </c>
      <c r="E112" s="8" t="s">
        <v>876</v>
      </c>
      <c r="F112">
        <v>10</v>
      </c>
    </row>
    <row r="113" spans="1:6" x14ac:dyDescent="0.25">
      <c r="A113">
        <v>2001</v>
      </c>
      <c r="B113" s="8" t="s">
        <v>16</v>
      </c>
      <c r="C113" s="8" t="s">
        <v>69</v>
      </c>
      <c r="D113" s="8" t="s">
        <v>271</v>
      </c>
      <c r="E113" s="8" t="s">
        <v>876</v>
      </c>
      <c r="F113">
        <v>24</v>
      </c>
    </row>
    <row r="114" spans="1:6" x14ac:dyDescent="0.25">
      <c r="A114">
        <v>2002</v>
      </c>
      <c r="B114" s="8" t="s">
        <v>647</v>
      </c>
      <c r="C114" s="8" t="s">
        <v>272</v>
      </c>
      <c r="D114" s="8" t="s">
        <v>273</v>
      </c>
      <c r="E114" s="8" t="s">
        <v>71</v>
      </c>
      <c r="F114">
        <v>6</v>
      </c>
    </row>
    <row r="115" spans="1:6" x14ac:dyDescent="0.25">
      <c r="A115">
        <v>2004</v>
      </c>
      <c r="B115" s="8" t="s">
        <v>92</v>
      </c>
      <c r="C115" s="8" t="s">
        <v>274</v>
      </c>
      <c r="D115" s="8" t="s">
        <v>275</v>
      </c>
      <c r="E115" s="8" t="s">
        <v>876</v>
      </c>
      <c r="F115">
        <v>10</v>
      </c>
    </row>
    <row r="116" spans="1:6" x14ac:dyDescent="0.25">
      <c r="A116">
        <v>2008</v>
      </c>
      <c r="B116" s="8" t="s">
        <v>93</v>
      </c>
      <c r="C116" s="8" t="s">
        <v>276</v>
      </c>
      <c r="D116" s="8" t="s">
        <v>277</v>
      </c>
      <c r="E116" s="8" t="s">
        <v>71</v>
      </c>
      <c r="F116">
        <v>900</v>
      </c>
    </row>
    <row r="117" spans="1:6" x14ac:dyDescent="0.25">
      <c r="A117">
        <v>2010</v>
      </c>
      <c r="B117" s="8" t="s">
        <v>1388</v>
      </c>
      <c r="C117" s="8" t="s">
        <v>71</v>
      </c>
      <c r="D117" s="8" t="s">
        <v>71</v>
      </c>
      <c r="E117" s="8" t="s">
        <v>71</v>
      </c>
      <c r="F117">
        <v>24</v>
      </c>
    </row>
    <row r="118" spans="1:6" x14ac:dyDescent="0.25">
      <c r="A118">
        <v>2011</v>
      </c>
      <c r="B118" s="8" t="s">
        <v>648</v>
      </c>
      <c r="C118" s="8" t="s">
        <v>278</v>
      </c>
      <c r="D118" s="8" t="s">
        <v>279</v>
      </c>
      <c r="E118" s="8" t="s">
        <v>876</v>
      </c>
      <c r="F118">
        <v>15</v>
      </c>
    </row>
    <row r="119" spans="1:6" x14ac:dyDescent="0.25">
      <c r="A119">
        <v>2012</v>
      </c>
      <c r="B119" s="8" t="s">
        <v>733</v>
      </c>
      <c r="C119" s="8" t="s">
        <v>280</v>
      </c>
      <c r="D119" s="8" t="s">
        <v>281</v>
      </c>
      <c r="E119" s="8" t="s">
        <v>1389</v>
      </c>
      <c r="F119">
        <v>24</v>
      </c>
    </row>
    <row r="120" spans="1:6" ht="16" x14ac:dyDescent="0.45">
      <c r="A120" s="11">
        <v>2013</v>
      </c>
      <c r="B120" s="11" t="s">
        <v>1571</v>
      </c>
      <c r="C120" s="8">
        <v>4755641</v>
      </c>
      <c r="D120" s="11" t="s">
        <v>1573</v>
      </c>
      <c r="E120" s="11"/>
      <c r="F120" s="11">
        <v>24</v>
      </c>
    </row>
    <row r="121" spans="1:6" x14ac:dyDescent="0.25">
      <c r="A121">
        <v>2015</v>
      </c>
      <c r="B121" s="8" t="s">
        <v>734</v>
      </c>
      <c r="C121" s="8" t="s">
        <v>282</v>
      </c>
      <c r="D121" s="8" t="s">
        <v>283</v>
      </c>
      <c r="E121" s="8" t="s">
        <v>1389</v>
      </c>
      <c r="F121">
        <v>432</v>
      </c>
    </row>
    <row r="122" spans="1:6" x14ac:dyDescent="0.25">
      <c r="A122">
        <v>2021</v>
      </c>
      <c r="B122" s="8" t="s">
        <v>96</v>
      </c>
      <c r="C122" s="8" t="s">
        <v>284</v>
      </c>
      <c r="D122" s="8" t="s">
        <v>285</v>
      </c>
      <c r="E122" s="8" t="s">
        <v>807</v>
      </c>
      <c r="F122">
        <v>540</v>
      </c>
    </row>
    <row r="123" spans="1:6" x14ac:dyDescent="0.25">
      <c r="A123">
        <v>2022</v>
      </c>
      <c r="B123" s="8" t="s">
        <v>649</v>
      </c>
      <c r="C123" s="8" t="s">
        <v>286</v>
      </c>
      <c r="D123" s="8" t="s">
        <v>287</v>
      </c>
      <c r="E123" s="8" t="s">
        <v>807</v>
      </c>
      <c r="F123">
        <v>480</v>
      </c>
    </row>
    <row r="124" spans="1:6" x14ac:dyDescent="0.25">
      <c r="A124">
        <v>2026</v>
      </c>
      <c r="B124" s="8" t="s">
        <v>1390</v>
      </c>
      <c r="C124" s="8" t="s">
        <v>288</v>
      </c>
      <c r="D124" s="8" t="s">
        <v>289</v>
      </c>
      <c r="E124" s="8" t="s">
        <v>807</v>
      </c>
      <c r="F124">
        <v>24</v>
      </c>
    </row>
    <row r="125" spans="1:6" x14ac:dyDescent="0.25">
      <c r="A125">
        <v>2027</v>
      </c>
      <c r="B125" s="8" t="s">
        <v>81</v>
      </c>
      <c r="C125" s="8" t="s">
        <v>290</v>
      </c>
      <c r="D125" s="8" t="s">
        <v>291</v>
      </c>
      <c r="E125" s="8" t="s">
        <v>807</v>
      </c>
      <c r="F125">
        <v>192</v>
      </c>
    </row>
    <row r="126" spans="1:6" x14ac:dyDescent="0.25">
      <c r="A126">
        <v>2031</v>
      </c>
      <c r="B126" s="8" t="s">
        <v>650</v>
      </c>
      <c r="C126" s="8" t="s">
        <v>292</v>
      </c>
      <c r="D126" s="8" t="s">
        <v>293</v>
      </c>
      <c r="E126" s="8" t="s">
        <v>875</v>
      </c>
      <c r="F126">
        <v>192</v>
      </c>
    </row>
    <row r="127" spans="1:6" x14ac:dyDescent="0.25">
      <c r="A127">
        <v>2035</v>
      </c>
      <c r="B127" s="8" t="s">
        <v>651</v>
      </c>
      <c r="C127" s="8" t="s">
        <v>294</v>
      </c>
      <c r="D127" s="8" t="s">
        <v>295</v>
      </c>
      <c r="E127" s="8" t="s">
        <v>875</v>
      </c>
      <c r="F127">
        <v>192</v>
      </c>
    </row>
    <row r="128" spans="1:6" x14ac:dyDescent="0.25">
      <c r="A128">
        <v>2037</v>
      </c>
      <c r="B128" s="8" t="s">
        <v>39</v>
      </c>
      <c r="C128" s="8" t="s">
        <v>296</v>
      </c>
      <c r="D128" s="8" t="s">
        <v>297</v>
      </c>
      <c r="E128" s="8" t="s">
        <v>875</v>
      </c>
      <c r="F128">
        <v>6</v>
      </c>
    </row>
    <row r="129" spans="1:6" x14ac:dyDescent="0.25">
      <c r="A129">
        <v>2038</v>
      </c>
      <c r="B129" s="8" t="s">
        <v>652</v>
      </c>
      <c r="C129" s="8" t="s">
        <v>298</v>
      </c>
      <c r="D129" s="8" t="s">
        <v>299</v>
      </c>
      <c r="E129" s="8" t="s">
        <v>875</v>
      </c>
      <c r="F129">
        <v>192</v>
      </c>
    </row>
    <row r="130" spans="1:6" x14ac:dyDescent="0.25">
      <c r="A130">
        <v>2047</v>
      </c>
      <c r="B130" s="8" t="s">
        <v>735</v>
      </c>
      <c r="C130" s="8" t="s">
        <v>962</v>
      </c>
      <c r="D130" s="8" t="s">
        <v>963</v>
      </c>
      <c r="E130" s="8" t="s">
        <v>875</v>
      </c>
      <c r="F130">
        <v>192</v>
      </c>
    </row>
    <row r="131" spans="1:6" x14ac:dyDescent="0.25">
      <c r="A131">
        <v>2050</v>
      </c>
      <c r="B131" s="8" t="s">
        <v>82</v>
      </c>
      <c r="C131" s="8" t="s">
        <v>300</v>
      </c>
      <c r="D131" s="8" t="s">
        <v>301</v>
      </c>
      <c r="E131" s="8" t="s">
        <v>71</v>
      </c>
      <c r="F131">
        <v>6</v>
      </c>
    </row>
    <row r="132" spans="1:6" x14ac:dyDescent="0.25">
      <c r="A132">
        <v>2054</v>
      </c>
      <c r="B132" s="8" t="s">
        <v>1391</v>
      </c>
      <c r="C132" s="8" t="s">
        <v>1392</v>
      </c>
      <c r="D132" s="8" t="s">
        <v>1393</v>
      </c>
      <c r="E132" s="8" t="s">
        <v>876</v>
      </c>
      <c r="F132">
        <v>864</v>
      </c>
    </row>
    <row r="133" spans="1:6" x14ac:dyDescent="0.25">
      <c r="A133">
        <v>2061</v>
      </c>
      <c r="B133" s="8" t="s">
        <v>17</v>
      </c>
      <c r="C133" s="8" t="s">
        <v>70</v>
      </c>
      <c r="D133" s="8" t="s">
        <v>302</v>
      </c>
      <c r="E133" s="8" t="s">
        <v>71</v>
      </c>
      <c r="F133">
        <v>1</v>
      </c>
    </row>
    <row r="134" spans="1:6" x14ac:dyDescent="0.25">
      <c r="A134">
        <v>2062</v>
      </c>
      <c r="B134" s="8" t="s">
        <v>18</v>
      </c>
      <c r="C134" s="8" t="s">
        <v>303</v>
      </c>
      <c r="D134" s="8" t="s">
        <v>304</v>
      </c>
      <c r="E134" s="8" t="s">
        <v>71</v>
      </c>
      <c r="F134">
        <v>1</v>
      </c>
    </row>
    <row r="135" spans="1:6" x14ac:dyDescent="0.25">
      <c r="A135">
        <v>2066</v>
      </c>
      <c r="B135" s="8" t="s">
        <v>653</v>
      </c>
      <c r="C135" s="8" t="s">
        <v>305</v>
      </c>
      <c r="D135" s="8" t="s">
        <v>306</v>
      </c>
      <c r="E135" s="8" t="s">
        <v>71</v>
      </c>
      <c r="F135">
        <v>1</v>
      </c>
    </row>
    <row r="136" spans="1:6" x14ac:dyDescent="0.25">
      <c r="A136">
        <v>2072</v>
      </c>
      <c r="B136" s="8" t="s">
        <v>97</v>
      </c>
      <c r="C136" s="8" t="s">
        <v>307</v>
      </c>
      <c r="D136" s="8" t="s">
        <v>308</v>
      </c>
      <c r="E136" s="8" t="s">
        <v>874</v>
      </c>
      <c r="F136">
        <v>24</v>
      </c>
    </row>
    <row r="137" spans="1:6" x14ac:dyDescent="0.25">
      <c r="A137">
        <v>2086</v>
      </c>
      <c r="B137" s="8" t="s">
        <v>98</v>
      </c>
      <c r="C137" s="8" t="s">
        <v>309</v>
      </c>
      <c r="D137" s="8" t="s">
        <v>310</v>
      </c>
      <c r="E137" s="8" t="s">
        <v>1394</v>
      </c>
      <c r="F137">
        <v>24</v>
      </c>
    </row>
    <row r="138" spans="1:6" x14ac:dyDescent="0.25">
      <c r="A138">
        <v>2087</v>
      </c>
      <c r="B138" s="8" t="s">
        <v>1395</v>
      </c>
      <c r="C138" s="8" t="s">
        <v>1396</v>
      </c>
      <c r="D138" s="8" t="s">
        <v>1397</v>
      </c>
      <c r="E138" s="8" t="s">
        <v>876</v>
      </c>
      <c r="F138">
        <v>24</v>
      </c>
    </row>
    <row r="139" spans="1:6" x14ac:dyDescent="0.25">
      <c r="A139">
        <v>2088</v>
      </c>
      <c r="B139" s="8" t="s">
        <v>654</v>
      </c>
      <c r="C139" s="8" t="s">
        <v>311</v>
      </c>
      <c r="D139" s="8" t="s">
        <v>312</v>
      </c>
      <c r="E139" s="8" t="s">
        <v>1398</v>
      </c>
      <c r="F139">
        <v>504</v>
      </c>
    </row>
    <row r="140" spans="1:6" x14ac:dyDescent="0.25">
      <c r="A140">
        <v>2090</v>
      </c>
      <c r="B140" s="8" t="s">
        <v>99</v>
      </c>
      <c r="C140" s="8" t="s">
        <v>313</v>
      </c>
      <c r="D140" s="8" t="s">
        <v>314</v>
      </c>
      <c r="E140" s="8" t="s">
        <v>873</v>
      </c>
      <c r="F140">
        <v>12</v>
      </c>
    </row>
    <row r="141" spans="1:6" x14ac:dyDescent="0.25">
      <c r="A141">
        <v>2095</v>
      </c>
      <c r="B141" s="8" t="s">
        <v>111</v>
      </c>
      <c r="C141" s="8" t="s">
        <v>315</v>
      </c>
      <c r="D141" s="8" t="s">
        <v>316</v>
      </c>
      <c r="E141" s="8" t="s">
        <v>1398</v>
      </c>
      <c r="F141">
        <v>24</v>
      </c>
    </row>
    <row r="142" spans="1:6" x14ac:dyDescent="0.25">
      <c r="A142">
        <v>2096</v>
      </c>
      <c r="B142" s="8" t="s">
        <v>112</v>
      </c>
      <c r="C142" s="8" t="s">
        <v>317</v>
      </c>
      <c r="D142" s="8" t="s">
        <v>318</v>
      </c>
      <c r="E142" s="8" t="s">
        <v>1399</v>
      </c>
      <c r="F142">
        <v>24</v>
      </c>
    </row>
    <row r="143" spans="1:6" x14ac:dyDescent="0.25">
      <c r="A143">
        <v>2112</v>
      </c>
      <c r="B143" s="8" t="s">
        <v>736</v>
      </c>
      <c r="C143" s="8" t="s">
        <v>319</v>
      </c>
      <c r="D143" s="8" t="s">
        <v>320</v>
      </c>
      <c r="E143" s="8" t="s">
        <v>1400</v>
      </c>
      <c r="F143">
        <v>24</v>
      </c>
    </row>
    <row r="144" spans="1:6" x14ac:dyDescent="0.25">
      <c r="A144">
        <v>2126</v>
      </c>
      <c r="B144" s="8" t="s">
        <v>40</v>
      </c>
      <c r="C144" s="8" t="s">
        <v>321</v>
      </c>
      <c r="D144" s="8" t="s">
        <v>322</v>
      </c>
      <c r="E144" s="8" t="s">
        <v>938</v>
      </c>
      <c r="F144">
        <v>24</v>
      </c>
    </row>
    <row r="145" spans="1:6" x14ac:dyDescent="0.25">
      <c r="A145">
        <v>2131</v>
      </c>
      <c r="B145" s="8" t="s">
        <v>655</v>
      </c>
      <c r="C145" s="8" t="s">
        <v>323</v>
      </c>
      <c r="D145" s="8" t="s">
        <v>324</v>
      </c>
      <c r="E145" s="8" t="s">
        <v>937</v>
      </c>
      <c r="F145">
        <v>192</v>
      </c>
    </row>
    <row r="146" spans="1:6" x14ac:dyDescent="0.25">
      <c r="A146">
        <v>2137</v>
      </c>
      <c r="B146" s="8" t="s">
        <v>41</v>
      </c>
      <c r="C146" s="8" t="s">
        <v>325</v>
      </c>
      <c r="D146" s="8" t="s">
        <v>326</v>
      </c>
      <c r="E146" s="8" t="s">
        <v>937</v>
      </c>
      <c r="F146">
        <v>6</v>
      </c>
    </row>
    <row r="147" spans="1:6" x14ac:dyDescent="0.25">
      <c r="A147">
        <v>2160</v>
      </c>
      <c r="B147" s="8" t="s">
        <v>19</v>
      </c>
      <c r="C147" s="8" t="s">
        <v>327</v>
      </c>
      <c r="D147" s="8" t="s">
        <v>328</v>
      </c>
      <c r="E147" s="8" t="s">
        <v>71</v>
      </c>
      <c r="F147">
        <v>1</v>
      </c>
    </row>
    <row r="148" spans="1:6" x14ac:dyDescent="0.25">
      <c r="A148">
        <v>2161</v>
      </c>
      <c r="B148" s="8" t="s">
        <v>20</v>
      </c>
      <c r="C148" s="8" t="s">
        <v>329</v>
      </c>
      <c r="D148" s="8" t="s">
        <v>330</v>
      </c>
      <c r="E148" s="8" t="s">
        <v>71</v>
      </c>
      <c r="F148">
        <v>1</v>
      </c>
    </row>
    <row r="149" spans="1:6" x14ac:dyDescent="0.25">
      <c r="A149">
        <v>2162</v>
      </c>
      <c r="B149" s="8" t="s">
        <v>1401</v>
      </c>
      <c r="C149" s="8" t="s">
        <v>71</v>
      </c>
      <c r="D149" s="8" t="s">
        <v>1402</v>
      </c>
      <c r="E149" s="8" t="s">
        <v>71</v>
      </c>
      <c r="F149">
        <v>1</v>
      </c>
    </row>
    <row r="150" spans="1:6" x14ac:dyDescent="0.25">
      <c r="A150">
        <v>2300</v>
      </c>
      <c r="B150" s="8" t="s">
        <v>708</v>
      </c>
      <c r="C150" s="8" t="s">
        <v>934</v>
      </c>
      <c r="D150" s="8" t="s">
        <v>935</v>
      </c>
      <c r="E150" s="8" t="s">
        <v>936</v>
      </c>
      <c r="F150">
        <v>24</v>
      </c>
    </row>
    <row r="151" spans="1:6" x14ac:dyDescent="0.25">
      <c r="A151">
        <v>2326</v>
      </c>
      <c r="B151" s="8" t="s">
        <v>83</v>
      </c>
      <c r="C151" s="8" t="s">
        <v>331</v>
      </c>
      <c r="D151" s="8" t="s">
        <v>332</v>
      </c>
      <c r="E151" s="8" t="s">
        <v>933</v>
      </c>
      <c r="F151">
        <v>24</v>
      </c>
    </row>
    <row r="152" spans="1:6" x14ac:dyDescent="0.25">
      <c r="A152">
        <v>2330</v>
      </c>
      <c r="B152" s="8" t="s">
        <v>84</v>
      </c>
      <c r="C152" s="8" t="s">
        <v>333</v>
      </c>
      <c r="D152" s="8" t="s">
        <v>334</v>
      </c>
      <c r="E152" s="8" t="s">
        <v>933</v>
      </c>
      <c r="F152">
        <v>330</v>
      </c>
    </row>
    <row r="153" spans="1:6" x14ac:dyDescent="0.25">
      <c r="A153">
        <v>2337</v>
      </c>
      <c r="B153" s="8" t="s">
        <v>85</v>
      </c>
      <c r="C153" s="8" t="s">
        <v>335</v>
      </c>
      <c r="D153" s="8" t="s">
        <v>336</v>
      </c>
      <c r="E153" s="8" t="s">
        <v>932</v>
      </c>
      <c r="F153">
        <v>6</v>
      </c>
    </row>
    <row r="154" spans="1:6" x14ac:dyDescent="0.25">
      <c r="A154">
        <v>2339</v>
      </c>
      <c r="B154" s="8" t="s">
        <v>110</v>
      </c>
      <c r="C154" s="8" t="s">
        <v>337</v>
      </c>
      <c r="D154" s="8" t="s">
        <v>338</v>
      </c>
      <c r="E154" s="8" t="s">
        <v>933</v>
      </c>
      <c r="F154">
        <v>192</v>
      </c>
    </row>
    <row r="155" spans="1:6" x14ac:dyDescent="0.25">
      <c r="A155">
        <v>2341</v>
      </c>
      <c r="B155" s="8" t="s">
        <v>86</v>
      </c>
      <c r="C155" s="8" t="s">
        <v>339</v>
      </c>
      <c r="D155" s="8" t="s">
        <v>340</v>
      </c>
      <c r="E155" s="8" t="s">
        <v>932</v>
      </c>
      <c r="F155">
        <v>192</v>
      </c>
    </row>
    <row r="156" spans="1:6" x14ac:dyDescent="0.25">
      <c r="A156">
        <v>2626</v>
      </c>
      <c r="B156" s="8" t="s">
        <v>42</v>
      </c>
      <c r="C156" s="8" t="s">
        <v>341</v>
      </c>
      <c r="D156" s="8" t="s">
        <v>342</v>
      </c>
      <c r="E156" s="8" t="s">
        <v>931</v>
      </c>
      <c r="F156">
        <v>24</v>
      </c>
    </row>
    <row r="157" spans="1:6" x14ac:dyDescent="0.25">
      <c r="A157">
        <v>2631</v>
      </c>
      <c r="B157" s="8" t="s">
        <v>656</v>
      </c>
      <c r="C157" s="8" t="s">
        <v>343</v>
      </c>
      <c r="D157" s="8" t="s">
        <v>344</v>
      </c>
      <c r="E157" s="8" t="s">
        <v>930</v>
      </c>
      <c r="F157">
        <v>192</v>
      </c>
    </row>
    <row r="158" spans="1:6" x14ac:dyDescent="0.25">
      <c r="A158">
        <v>2637</v>
      </c>
      <c r="B158" s="8" t="s">
        <v>43</v>
      </c>
      <c r="C158" s="8" t="s">
        <v>345</v>
      </c>
      <c r="D158" s="8" t="s">
        <v>346</v>
      </c>
      <c r="E158" s="8" t="s">
        <v>930</v>
      </c>
      <c r="F158">
        <v>6</v>
      </c>
    </row>
    <row r="159" spans="1:6" x14ac:dyDescent="0.25">
      <c r="A159">
        <v>2660</v>
      </c>
      <c r="B159" s="8" t="s">
        <v>657</v>
      </c>
      <c r="C159" s="8" t="s">
        <v>347</v>
      </c>
      <c r="D159" s="8" t="s">
        <v>348</v>
      </c>
      <c r="E159" s="8" t="s">
        <v>71</v>
      </c>
      <c r="F159">
        <v>1</v>
      </c>
    </row>
    <row r="160" spans="1:6" x14ac:dyDescent="0.25">
      <c r="A160">
        <v>2700</v>
      </c>
      <c r="B160" s="8" t="s">
        <v>100</v>
      </c>
      <c r="C160" s="8" t="s">
        <v>349</v>
      </c>
      <c r="D160" s="8" t="s">
        <v>350</v>
      </c>
      <c r="E160" s="8" t="s">
        <v>71</v>
      </c>
      <c r="F160">
        <v>10</v>
      </c>
    </row>
    <row r="161" spans="1:6" x14ac:dyDescent="0.25">
      <c r="A161">
        <v>2701</v>
      </c>
      <c r="B161" s="8" t="s">
        <v>44</v>
      </c>
      <c r="C161" s="8" t="s">
        <v>351</v>
      </c>
      <c r="D161" s="8" t="s">
        <v>352</v>
      </c>
      <c r="E161" s="8" t="s">
        <v>883</v>
      </c>
      <c r="F161">
        <v>24</v>
      </c>
    </row>
    <row r="162" spans="1:6" x14ac:dyDescent="0.25">
      <c r="A162">
        <v>2702</v>
      </c>
      <c r="B162" s="8" t="s">
        <v>101</v>
      </c>
      <c r="C162" s="8" t="s">
        <v>353</v>
      </c>
      <c r="D162" s="8" t="s">
        <v>354</v>
      </c>
      <c r="E162" s="8" t="s">
        <v>71</v>
      </c>
      <c r="F162">
        <v>6</v>
      </c>
    </row>
    <row r="163" spans="1:6" x14ac:dyDescent="0.25">
      <c r="A163">
        <v>2705</v>
      </c>
      <c r="B163" s="8" t="s">
        <v>1403</v>
      </c>
      <c r="C163" s="8" t="s">
        <v>71</v>
      </c>
      <c r="D163" s="8" t="s">
        <v>1404</v>
      </c>
      <c r="E163" s="8" t="s">
        <v>1405</v>
      </c>
      <c r="F163">
        <v>24</v>
      </c>
    </row>
    <row r="164" spans="1:6" x14ac:dyDescent="0.25">
      <c r="A164">
        <v>2708</v>
      </c>
      <c r="B164" s="8" t="s">
        <v>94</v>
      </c>
      <c r="C164" s="8" t="s">
        <v>355</v>
      </c>
      <c r="D164" s="8" t="s">
        <v>356</v>
      </c>
      <c r="E164" s="8" t="s">
        <v>71</v>
      </c>
      <c r="F164">
        <v>900</v>
      </c>
    </row>
    <row r="165" spans="1:6" x14ac:dyDescent="0.25">
      <c r="A165">
        <v>2711</v>
      </c>
      <c r="B165" s="8" t="s">
        <v>87</v>
      </c>
      <c r="C165" s="8" t="s">
        <v>357</v>
      </c>
      <c r="D165" s="8" t="s">
        <v>358</v>
      </c>
      <c r="E165" s="8" t="s">
        <v>883</v>
      </c>
      <c r="F165">
        <v>15</v>
      </c>
    </row>
    <row r="166" spans="1:6" x14ac:dyDescent="0.25">
      <c r="A166">
        <v>2712</v>
      </c>
      <c r="B166" s="8" t="s">
        <v>737</v>
      </c>
      <c r="C166" s="8" t="s">
        <v>359</v>
      </c>
      <c r="D166" s="8" t="s">
        <v>360</v>
      </c>
      <c r="E166" s="8" t="s">
        <v>1406</v>
      </c>
      <c r="F166">
        <v>24</v>
      </c>
    </row>
    <row r="167" spans="1:6" x14ac:dyDescent="0.25">
      <c r="A167">
        <v>2716</v>
      </c>
      <c r="B167" s="8" t="s">
        <v>738</v>
      </c>
      <c r="C167" s="8" t="s">
        <v>964</v>
      </c>
      <c r="D167" s="8" t="s">
        <v>965</v>
      </c>
      <c r="E167" s="8" t="s">
        <v>1407</v>
      </c>
      <c r="F167">
        <v>216</v>
      </c>
    </row>
    <row r="168" spans="1:6" x14ac:dyDescent="0.25">
      <c r="A168">
        <v>2720</v>
      </c>
      <c r="B168" s="8" t="s">
        <v>739</v>
      </c>
      <c r="C168" s="8" t="s">
        <v>361</v>
      </c>
      <c r="D168" s="8" t="s">
        <v>362</v>
      </c>
      <c r="E168" s="8" t="s">
        <v>882</v>
      </c>
      <c r="F168">
        <v>24</v>
      </c>
    </row>
    <row r="169" spans="1:6" x14ac:dyDescent="0.25">
      <c r="A169">
        <v>2721</v>
      </c>
      <c r="B169" s="8" t="s">
        <v>102</v>
      </c>
      <c r="C169" s="8" t="s">
        <v>363</v>
      </c>
      <c r="D169" s="8" t="s">
        <v>364</v>
      </c>
      <c r="E169" s="8" t="s">
        <v>929</v>
      </c>
      <c r="F169">
        <v>540</v>
      </c>
    </row>
    <row r="170" spans="1:6" x14ac:dyDescent="0.25">
      <c r="A170">
        <v>2722</v>
      </c>
      <c r="B170" s="8" t="s">
        <v>658</v>
      </c>
      <c r="C170" s="8" t="s">
        <v>365</v>
      </c>
      <c r="D170" s="8" t="s">
        <v>366</v>
      </c>
      <c r="E170" s="8" t="s">
        <v>929</v>
      </c>
      <c r="F170">
        <v>480</v>
      </c>
    </row>
    <row r="171" spans="1:6" x14ac:dyDescent="0.25">
      <c r="A171">
        <v>2726</v>
      </c>
      <c r="B171" s="8" t="s">
        <v>45</v>
      </c>
      <c r="C171" s="8" t="s">
        <v>367</v>
      </c>
      <c r="D171" s="8" t="s">
        <v>368</v>
      </c>
      <c r="E171" s="8" t="s">
        <v>929</v>
      </c>
      <c r="F171">
        <v>24</v>
      </c>
    </row>
    <row r="172" spans="1:6" x14ac:dyDescent="0.25">
      <c r="A172">
        <v>2727</v>
      </c>
      <c r="B172" s="8" t="s">
        <v>88</v>
      </c>
      <c r="C172" s="8" t="s">
        <v>369</v>
      </c>
      <c r="D172" s="8" t="s">
        <v>370</v>
      </c>
      <c r="E172" s="8" t="s">
        <v>929</v>
      </c>
      <c r="F172">
        <v>192</v>
      </c>
    </row>
    <row r="173" spans="1:6" x14ac:dyDescent="0.25">
      <c r="A173">
        <v>2729</v>
      </c>
      <c r="B173" s="8" t="s">
        <v>103</v>
      </c>
      <c r="C173" s="8" t="s">
        <v>371</v>
      </c>
      <c r="D173" s="8" t="s">
        <v>372</v>
      </c>
      <c r="E173" s="8" t="s">
        <v>71</v>
      </c>
      <c r="F173">
        <v>288</v>
      </c>
    </row>
    <row r="174" spans="1:6" x14ac:dyDescent="0.25">
      <c r="A174">
        <v>2731</v>
      </c>
      <c r="B174" s="8" t="s">
        <v>659</v>
      </c>
      <c r="C174" s="8" t="s">
        <v>373</v>
      </c>
      <c r="D174" s="8" t="s">
        <v>374</v>
      </c>
      <c r="E174" s="8" t="s">
        <v>928</v>
      </c>
      <c r="F174">
        <v>192</v>
      </c>
    </row>
    <row r="175" spans="1:6" x14ac:dyDescent="0.25">
      <c r="A175">
        <v>2735</v>
      </c>
      <c r="B175" s="8" t="s">
        <v>660</v>
      </c>
      <c r="C175" s="8" t="s">
        <v>375</v>
      </c>
      <c r="D175" s="8" t="s">
        <v>376</v>
      </c>
      <c r="E175" s="8" t="s">
        <v>928</v>
      </c>
      <c r="F175">
        <v>192</v>
      </c>
    </row>
    <row r="176" spans="1:6" x14ac:dyDescent="0.25">
      <c r="A176">
        <v>2737</v>
      </c>
      <c r="B176" s="8" t="s">
        <v>46</v>
      </c>
      <c r="C176" s="8" t="s">
        <v>377</v>
      </c>
      <c r="D176" s="8" t="s">
        <v>378</v>
      </c>
      <c r="E176" s="8" t="s">
        <v>928</v>
      </c>
      <c r="F176">
        <v>6</v>
      </c>
    </row>
    <row r="177" spans="1:6" x14ac:dyDescent="0.25">
      <c r="A177">
        <v>2738</v>
      </c>
      <c r="B177" s="8" t="s">
        <v>661</v>
      </c>
      <c r="C177" s="8" t="s">
        <v>379</v>
      </c>
      <c r="D177" s="8" t="s">
        <v>380</v>
      </c>
      <c r="E177" s="8" t="s">
        <v>928</v>
      </c>
      <c r="F177">
        <v>192</v>
      </c>
    </row>
    <row r="178" spans="1:6" x14ac:dyDescent="0.25">
      <c r="A178">
        <v>2740</v>
      </c>
      <c r="B178" s="8" t="s">
        <v>104</v>
      </c>
      <c r="C178" s="8" t="s">
        <v>381</v>
      </c>
      <c r="D178" s="8" t="s">
        <v>382</v>
      </c>
      <c r="E178" s="8" t="s">
        <v>927</v>
      </c>
      <c r="F178">
        <v>144</v>
      </c>
    </row>
    <row r="179" spans="1:6" x14ac:dyDescent="0.25">
      <c r="A179">
        <v>2747</v>
      </c>
      <c r="B179" s="8" t="s">
        <v>740</v>
      </c>
      <c r="C179" s="8" t="s">
        <v>966</v>
      </c>
      <c r="D179" s="8" t="s">
        <v>967</v>
      </c>
      <c r="E179" s="8" t="s">
        <v>928</v>
      </c>
      <c r="F179">
        <v>192</v>
      </c>
    </row>
    <row r="180" spans="1:6" x14ac:dyDescent="0.25">
      <c r="A180">
        <v>2750</v>
      </c>
      <c r="B180" s="8" t="s">
        <v>89</v>
      </c>
      <c r="C180" s="8" t="s">
        <v>383</v>
      </c>
      <c r="D180" s="8" t="s">
        <v>384</v>
      </c>
      <c r="E180" s="8" t="s">
        <v>71</v>
      </c>
      <c r="F180">
        <v>6</v>
      </c>
    </row>
    <row r="181" spans="1:6" x14ac:dyDescent="0.25">
      <c r="A181">
        <v>2754</v>
      </c>
      <c r="B181" s="8" t="s">
        <v>1408</v>
      </c>
      <c r="C181" s="8" t="s">
        <v>1409</v>
      </c>
      <c r="D181" s="8" t="s">
        <v>1410</v>
      </c>
      <c r="E181" s="8" t="s">
        <v>883</v>
      </c>
      <c r="F181">
        <v>864</v>
      </c>
    </row>
    <row r="182" spans="1:6" x14ac:dyDescent="0.25">
      <c r="A182">
        <v>2761</v>
      </c>
      <c r="B182" s="8" t="s">
        <v>21</v>
      </c>
      <c r="C182" s="8" t="s">
        <v>385</v>
      </c>
      <c r="D182" s="8" t="s">
        <v>386</v>
      </c>
      <c r="E182" s="8" t="s">
        <v>71</v>
      </c>
      <c r="F182">
        <v>1</v>
      </c>
    </row>
    <row r="183" spans="1:6" x14ac:dyDescent="0.25">
      <c r="A183">
        <v>2762</v>
      </c>
      <c r="B183" s="8" t="s">
        <v>662</v>
      </c>
      <c r="C183" s="8" t="s">
        <v>387</v>
      </c>
      <c r="D183" s="8" t="s">
        <v>388</v>
      </c>
      <c r="E183" s="8" t="s">
        <v>71</v>
      </c>
      <c r="F183">
        <v>1</v>
      </c>
    </row>
    <row r="184" spans="1:6" x14ac:dyDescent="0.25">
      <c r="A184">
        <v>2765</v>
      </c>
      <c r="B184" s="8" t="s">
        <v>663</v>
      </c>
      <c r="C184" s="8" t="s">
        <v>389</v>
      </c>
      <c r="D184" s="8" t="s">
        <v>390</v>
      </c>
      <c r="E184" s="8" t="s">
        <v>390</v>
      </c>
      <c r="F184">
        <v>1</v>
      </c>
    </row>
    <row r="185" spans="1:6" x14ac:dyDescent="0.25">
      <c r="A185">
        <v>2772</v>
      </c>
      <c r="B185" s="8" t="s">
        <v>105</v>
      </c>
      <c r="C185" s="8" t="s">
        <v>391</v>
      </c>
      <c r="D185" s="8" t="s">
        <v>392</v>
      </c>
      <c r="E185" s="8" t="s">
        <v>926</v>
      </c>
      <c r="F185">
        <v>24</v>
      </c>
    </row>
    <row r="186" spans="1:6" x14ac:dyDescent="0.25">
      <c r="A186">
        <v>2786</v>
      </c>
      <c r="B186" s="8" t="s">
        <v>106</v>
      </c>
      <c r="C186" s="8" t="s">
        <v>393</v>
      </c>
      <c r="D186" s="8" t="s">
        <v>394</v>
      </c>
      <c r="E186" s="8" t="s">
        <v>1411</v>
      </c>
      <c r="F186">
        <v>24</v>
      </c>
    </row>
    <row r="187" spans="1:6" x14ac:dyDescent="0.25">
      <c r="A187">
        <v>2787</v>
      </c>
      <c r="B187" s="8" t="s">
        <v>1412</v>
      </c>
      <c r="C187" s="8" t="s">
        <v>1413</v>
      </c>
      <c r="D187" s="8" t="s">
        <v>1414</v>
      </c>
      <c r="E187" s="8" t="s">
        <v>883</v>
      </c>
      <c r="F187">
        <v>24</v>
      </c>
    </row>
    <row r="188" spans="1:6" ht="16" x14ac:dyDescent="0.45">
      <c r="A188" s="11">
        <v>2787</v>
      </c>
      <c r="B188" s="11" t="s">
        <v>1115</v>
      </c>
      <c r="C188" s="15">
        <v>4507224</v>
      </c>
      <c r="D188" s="15">
        <v>5449000070685</v>
      </c>
      <c r="E188" s="11"/>
      <c r="F188" s="11">
        <v>24</v>
      </c>
    </row>
    <row r="189" spans="1:6" x14ac:dyDescent="0.25">
      <c r="A189">
        <v>2788</v>
      </c>
      <c r="B189" s="8" t="s">
        <v>664</v>
      </c>
      <c r="C189" s="8" t="s">
        <v>395</v>
      </c>
      <c r="D189" s="8" t="s">
        <v>396</v>
      </c>
      <c r="E189" s="8" t="s">
        <v>1415</v>
      </c>
      <c r="F189">
        <v>504</v>
      </c>
    </row>
    <row r="190" spans="1:6" x14ac:dyDescent="0.25">
      <c r="A190">
        <v>2790</v>
      </c>
      <c r="B190" s="8" t="s">
        <v>107</v>
      </c>
      <c r="C190" s="8" t="s">
        <v>397</v>
      </c>
      <c r="D190" s="8" t="s">
        <v>398</v>
      </c>
      <c r="E190" s="8" t="s">
        <v>924</v>
      </c>
      <c r="F190">
        <v>12</v>
      </c>
    </row>
    <row r="191" spans="1:6" x14ac:dyDescent="0.25">
      <c r="A191">
        <v>2795</v>
      </c>
      <c r="B191" s="8" t="s">
        <v>113</v>
      </c>
      <c r="C191" s="8" t="s">
        <v>399</v>
      </c>
      <c r="D191" s="8" t="s">
        <v>400</v>
      </c>
      <c r="E191" s="8" t="s">
        <v>1415</v>
      </c>
      <c r="F191">
        <v>24</v>
      </c>
    </row>
    <row r="192" spans="1:6" x14ac:dyDescent="0.25">
      <c r="A192">
        <v>2796</v>
      </c>
      <c r="B192" s="8" t="s">
        <v>114</v>
      </c>
      <c r="C192" s="8" t="s">
        <v>401</v>
      </c>
      <c r="D192" s="8" t="s">
        <v>402</v>
      </c>
      <c r="E192" s="8" t="s">
        <v>1416</v>
      </c>
      <c r="F192">
        <v>24</v>
      </c>
    </row>
    <row r="193" spans="1:6" x14ac:dyDescent="0.25">
      <c r="A193">
        <v>3001</v>
      </c>
      <c r="B193" s="8" t="s">
        <v>665</v>
      </c>
      <c r="C193" s="8" t="s">
        <v>403</v>
      </c>
      <c r="D193" s="8" t="s">
        <v>404</v>
      </c>
      <c r="E193" s="8" t="s">
        <v>881</v>
      </c>
      <c r="F193">
        <v>24</v>
      </c>
    </row>
    <row r="194" spans="1:6" x14ac:dyDescent="0.25">
      <c r="A194">
        <v>3002</v>
      </c>
      <c r="B194" s="8" t="s">
        <v>90</v>
      </c>
      <c r="C194" s="8" t="s">
        <v>405</v>
      </c>
      <c r="D194" s="8" t="s">
        <v>406</v>
      </c>
      <c r="E194" s="8" t="s">
        <v>71</v>
      </c>
      <c r="F194">
        <v>6</v>
      </c>
    </row>
    <row r="195" spans="1:6" x14ac:dyDescent="0.25">
      <c r="A195">
        <v>3005</v>
      </c>
      <c r="B195" s="8" t="s">
        <v>1417</v>
      </c>
      <c r="C195" s="8" t="s">
        <v>71</v>
      </c>
      <c r="D195" s="8" t="s">
        <v>71</v>
      </c>
      <c r="E195" s="8" t="s">
        <v>71</v>
      </c>
      <c r="F195">
        <v>24</v>
      </c>
    </row>
    <row r="196" spans="1:6" x14ac:dyDescent="0.25">
      <c r="A196">
        <v>3007</v>
      </c>
      <c r="B196" s="8" t="s">
        <v>666</v>
      </c>
      <c r="C196" s="8" t="s">
        <v>407</v>
      </c>
      <c r="D196" s="8" t="s">
        <v>408</v>
      </c>
      <c r="E196" s="8" t="s">
        <v>881</v>
      </c>
      <c r="F196">
        <v>810</v>
      </c>
    </row>
    <row r="197" spans="1:6" x14ac:dyDescent="0.25">
      <c r="A197">
        <v>3011</v>
      </c>
      <c r="B197" s="8" t="s">
        <v>667</v>
      </c>
      <c r="C197" s="8" t="s">
        <v>409</v>
      </c>
      <c r="D197" s="8" t="s">
        <v>410</v>
      </c>
      <c r="E197" s="8" t="s">
        <v>881</v>
      </c>
      <c r="F197">
        <v>15</v>
      </c>
    </row>
    <row r="198" spans="1:6" x14ac:dyDescent="0.25">
      <c r="A198">
        <v>3015</v>
      </c>
      <c r="B198" s="8" t="s">
        <v>741</v>
      </c>
      <c r="C198" s="8" t="s">
        <v>411</v>
      </c>
      <c r="D198" s="8" t="s">
        <v>412</v>
      </c>
      <c r="E198" s="8" t="s">
        <v>1418</v>
      </c>
      <c r="F198">
        <v>24</v>
      </c>
    </row>
    <row r="199" spans="1:6" x14ac:dyDescent="0.25">
      <c r="A199">
        <v>3026</v>
      </c>
      <c r="B199" s="8" t="s">
        <v>47</v>
      </c>
      <c r="C199" s="8" t="s">
        <v>413</v>
      </c>
      <c r="D199" s="8" t="s">
        <v>414</v>
      </c>
      <c r="E199" s="8" t="s">
        <v>808</v>
      </c>
      <c r="F199">
        <v>24</v>
      </c>
    </row>
    <row r="200" spans="1:6" x14ac:dyDescent="0.25">
      <c r="A200">
        <v>3031</v>
      </c>
      <c r="B200" s="8" t="s">
        <v>668</v>
      </c>
      <c r="C200" s="8" t="s">
        <v>415</v>
      </c>
      <c r="D200" s="8" t="s">
        <v>416</v>
      </c>
      <c r="E200" s="8" t="s">
        <v>923</v>
      </c>
      <c r="F200">
        <v>192</v>
      </c>
    </row>
    <row r="201" spans="1:6" x14ac:dyDescent="0.25">
      <c r="A201">
        <v>3035</v>
      </c>
      <c r="B201" s="8" t="s">
        <v>108</v>
      </c>
      <c r="C201" s="8" t="s">
        <v>417</v>
      </c>
      <c r="D201" s="8" t="s">
        <v>418</v>
      </c>
      <c r="E201" s="8" t="s">
        <v>923</v>
      </c>
      <c r="F201">
        <v>192</v>
      </c>
    </row>
    <row r="202" spans="1:6" x14ac:dyDescent="0.25">
      <c r="A202">
        <v>3037</v>
      </c>
      <c r="B202" s="8" t="s">
        <v>48</v>
      </c>
      <c r="C202" s="8" t="s">
        <v>419</v>
      </c>
      <c r="D202" s="8" t="s">
        <v>420</v>
      </c>
      <c r="E202" s="8" t="s">
        <v>923</v>
      </c>
      <c r="F202">
        <v>6</v>
      </c>
    </row>
    <row r="203" spans="1:6" x14ac:dyDescent="0.25">
      <c r="A203">
        <v>3039</v>
      </c>
      <c r="B203" s="8" t="s">
        <v>669</v>
      </c>
      <c r="C203" s="8" t="s">
        <v>421</v>
      </c>
      <c r="D203" s="8" t="s">
        <v>422</v>
      </c>
      <c r="E203" s="8" t="s">
        <v>808</v>
      </c>
      <c r="F203">
        <v>192</v>
      </c>
    </row>
    <row r="204" spans="1:6" ht="16" x14ac:dyDescent="0.45">
      <c r="A204" s="11">
        <v>3052</v>
      </c>
      <c r="B204" s="11" t="s">
        <v>1559</v>
      </c>
      <c r="C204" s="15">
        <v>4851960</v>
      </c>
      <c r="D204" s="11" t="s">
        <v>1572</v>
      </c>
      <c r="E204" s="11"/>
      <c r="F204" s="11">
        <v>24</v>
      </c>
    </row>
    <row r="205" spans="1:6" x14ac:dyDescent="0.25">
      <c r="A205">
        <v>3060</v>
      </c>
      <c r="B205" s="8" t="s">
        <v>22</v>
      </c>
      <c r="C205" s="8" t="s">
        <v>423</v>
      </c>
      <c r="D205" s="8" t="s">
        <v>424</v>
      </c>
      <c r="E205" s="8" t="s">
        <v>71</v>
      </c>
      <c r="F205">
        <v>1</v>
      </c>
    </row>
    <row r="206" spans="1:6" x14ac:dyDescent="0.25">
      <c r="A206">
        <v>3062</v>
      </c>
      <c r="B206" s="8" t="s">
        <v>670</v>
      </c>
      <c r="C206" s="8" t="s">
        <v>426</v>
      </c>
      <c r="D206" s="8" t="s">
        <v>427</v>
      </c>
      <c r="E206" s="8" t="s">
        <v>71</v>
      </c>
      <c r="F206">
        <v>1</v>
      </c>
    </row>
    <row r="207" spans="1:6" x14ac:dyDescent="0.25">
      <c r="A207">
        <v>3066</v>
      </c>
      <c r="B207" s="8" t="s">
        <v>1419</v>
      </c>
      <c r="C207" s="8" t="s">
        <v>71</v>
      </c>
      <c r="D207" s="8" t="s">
        <v>425</v>
      </c>
      <c r="E207" s="8" t="s">
        <v>425</v>
      </c>
      <c r="F207">
        <v>1</v>
      </c>
    </row>
    <row r="208" spans="1:6" x14ac:dyDescent="0.25">
      <c r="A208">
        <v>3070</v>
      </c>
      <c r="B208" s="8" t="s">
        <v>23</v>
      </c>
      <c r="C208" s="8" t="s">
        <v>959</v>
      </c>
      <c r="D208" s="8" t="s">
        <v>960</v>
      </c>
      <c r="E208" s="8" t="s">
        <v>71</v>
      </c>
      <c r="F208">
        <v>1</v>
      </c>
    </row>
    <row r="209" spans="1:6" x14ac:dyDescent="0.25">
      <c r="A209">
        <v>3096</v>
      </c>
      <c r="B209" s="8" t="s">
        <v>115</v>
      </c>
      <c r="C209" s="8" t="s">
        <v>429</v>
      </c>
      <c r="D209" s="8" t="s">
        <v>430</v>
      </c>
      <c r="E209" s="8" t="s">
        <v>1420</v>
      </c>
      <c r="F209">
        <v>24</v>
      </c>
    </row>
    <row r="210" spans="1:6" x14ac:dyDescent="0.25">
      <c r="A210">
        <v>3126</v>
      </c>
      <c r="B210" s="8" t="s">
        <v>49</v>
      </c>
      <c r="C210" s="8" t="s">
        <v>431</v>
      </c>
      <c r="D210" s="8" t="s">
        <v>432</v>
      </c>
      <c r="E210" s="8" t="s">
        <v>922</v>
      </c>
      <c r="F210">
        <v>24</v>
      </c>
    </row>
    <row r="211" spans="1:6" x14ac:dyDescent="0.25">
      <c r="A211">
        <v>3131</v>
      </c>
      <c r="B211" s="8" t="s">
        <v>1421</v>
      </c>
      <c r="C211" s="8" t="s">
        <v>1422</v>
      </c>
      <c r="D211" s="8" t="s">
        <v>1423</v>
      </c>
      <c r="E211" s="8" t="s">
        <v>921</v>
      </c>
      <c r="F211">
        <v>192</v>
      </c>
    </row>
    <row r="212" spans="1:6" x14ac:dyDescent="0.25">
      <c r="A212">
        <v>3137</v>
      </c>
      <c r="B212" s="8" t="s">
        <v>50</v>
      </c>
      <c r="C212" s="8" t="s">
        <v>433</v>
      </c>
      <c r="D212" s="8" t="s">
        <v>434</v>
      </c>
      <c r="E212" s="8" t="s">
        <v>921</v>
      </c>
      <c r="F212">
        <v>6</v>
      </c>
    </row>
    <row r="213" spans="1:6" x14ac:dyDescent="0.25">
      <c r="A213">
        <v>3226</v>
      </c>
      <c r="B213" s="8" t="s">
        <v>51</v>
      </c>
      <c r="C213" s="8" t="s">
        <v>435</v>
      </c>
      <c r="D213" s="8" t="s">
        <v>436</v>
      </c>
      <c r="E213" s="8" t="s">
        <v>920</v>
      </c>
      <c r="F213">
        <v>24</v>
      </c>
    </row>
    <row r="214" spans="1:6" x14ac:dyDescent="0.25">
      <c r="A214">
        <v>3237</v>
      </c>
      <c r="B214" s="8" t="s">
        <v>52</v>
      </c>
      <c r="C214" s="8" t="s">
        <v>437</v>
      </c>
      <c r="D214" s="8" t="s">
        <v>438</v>
      </c>
      <c r="E214" s="8" t="s">
        <v>919</v>
      </c>
      <c r="F214">
        <v>6</v>
      </c>
    </row>
    <row r="215" spans="1:6" x14ac:dyDescent="0.25">
      <c r="A215">
        <v>3323</v>
      </c>
      <c r="B215" s="8" t="s">
        <v>742</v>
      </c>
      <c r="C215" s="8" t="s">
        <v>439</v>
      </c>
      <c r="D215" s="8" t="s">
        <v>440</v>
      </c>
      <c r="E215" s="8" t="s">
        <v>1424</v>
      </c>
      <c r="F215">
        <v>10</v>
      </c>
    </row>
    <row r="216" spans="1:6" x14ac:dyDescent="0.25">
      <c r="A216">
        <v>3341</v>
      </c>
      <c r="B216" s="8" t="s">
        <v>925</v>
      </c>
      <c r="C216" s="8" t="s">
        <v>441</v>
      </c>
      <c r="D216" s="8" t="s">
        <v>442</v>
      </c>
      <c r="E216" s="8" t="s">
        <v>1424</v>
      </c>
      <c r="F216">
        <v>192</v>
      </c>
    </row>
    <row r="217" spans="1:6" x14ac:dyDescent="0.25">
      <c r="A217">
        <v>3426</v>
      </c>
      <c r="B217" s="8" t="s">
        <v>743</v>
      </c>
      <c r="C217" s="8" t="s">
        <v>848</v>
      </c>
      <c r="D217" s="8" t="s">
        <v>849</v>
      </c>
      <c r="E217" s="8" t="s">
        <v>1425</v>
      </c>
      <c r="F217">
        <v>24</v>
      </c>
    </row>
    <row r="218" spans="1:6" x14ac:dyDescent="0.25">
      <c r="A218">
        <v>3501</v>
      </c>
      <c r="B218" s="8" t="s">
        <v>671</v>
      </c>
      <c r="C218" s="8" t="s">
        <v>443</v>
      </c>
      <c r="D218" s="8" t="s">
        <v>444</v>
      </c>
      <c r="E218" s="8" t="s">
        <v>918</v>
      </c>
      <c r="F218">
        <v>24</v>
      </c>
    </row>
    <row r="219" spans="1:6" x14ac:dyDescent="0.25">
      <c r="A219">
        <v>3502</v>
      </c>
      <c r="B219" s="8" t="s">
        <v>1426</v>
      </c>
      <c r="C219" s="8" t="s">
        <v>71</v>
      </c>
      <c r="D219" s="8" t="s">
        <v>1427</v>
      </c>
      <c r="E219" s="8" t="s">
        <v>1428</v>
      </c>
      <c r="F219">
        <v>24</v>
      </c>
    </row>
    <row r="220" spans="1:6" x14ac:dyDescent="0.25">
      <c r="A220">
        <v>3515</v>
      </c>
      <c r="B220" s="8" t="s">
        <v>1429</v>
      </c>
      <c r="C220" s="8" t="s">
        <v>71</v>
      </c>
      <c r="D220" s="8" t="s">
        <v>1430</v>
      </c>
      <c r="E220" s="8" t="s">
        <v>1431</v>
      </c>
      <c r="F220">
        <v>24</v>
      </c>
    </row>
    <row r="221" spans="1:6" x14ac:dyDescent="0.25">
      <c r="A221">
        <v>3526</v>
      </c>
      <c r="B221" s="8" t="s">
        <v>53</v>
      </c>
      <c r="C221" s="8" t="s">
        <v>445</v>
      </c>
      <c r="D221" s="8" t="s">
        <v>446</v>
      </c>
      <c r="E221" s="8" t="s">
        <v>917</v>
      </c>
      <c r="F221">
        <v>24</v>
      </c>
    </row>
    <row r="222" spans="1:6" x14ac:dyDescent="0.25">
      <c r="A222">
        <v>3537</v>
      </c>
      <c r="B222" s="8" t="s">
        <v>54</v>
      </c>
      <c r="C222" s="8" t="s">
        <v>447</v>
      </c>
      <c r="D222" s="8" t="s">
        <v>448</v>
      </c>
      <c r="E222" s="8" t="s">
        <v>916</v>
      </c>
      <c r="F222">
        <v>6</v>
      </c>
    </row>
    <row r="223" spans="1:6" x14ac:dyDescent="0.25">
      <c r="A223">
        <v>3561</v>
      </c>
      <c r="B223" s="8" t="s">
        <v>1432</v>
      </c>
      <c r="C223" s="8" t="s">
        <v>1575</v>
      </c>
      <c r="D223" s="8" t="s">
        <v>1433</v>
      </c>
      <c r="E223" s="8" t="s">
        <v>71</v>
      </c>
      <c r="F223">
        <v>1</v>
      </c>
    </row>
    <row r="224" spans="1:6" x14ac:dyDescent="0.25">
      <c r="A224">
        <v>3562</v>
      </c>
      <c r="B224" s="8" t="s">
        <v>1434</v>
      </c>
      <c r="C224" s="8" t="s">
        <v>71</v>
      </c>
      <c r="D224" s="8" t="s">
        <v>1435</v>
      </c>
      <c r="E224" s="8" t="s">
        <v>71</v>
      </c>
      <c r="F224">
        <v>1</v>
      </c>
    </row>
    <row r="225" spans="1:6" x14ac:dyDescent="0.25">
      <c r="A225">
        <v>3626</v>
      </c>
      <c r="B225" s="8" t="s">
        <v>109</v>
      </c>
      <c r="C225" s="8" t="s">
        <v>449</v>
      </c>
      <c r="D225" s="8" t="s">
        <v>450</v>
      </c>
      <c r="E225" s="8" t="s">
        <v>915</v>
      </c>
      <c r="F225">
        <v>24</v>
      </c>
    </row>
    <row r="226" spans="1:6" x14ac:dyDescent="0.25">
      <c r="A226">
        <v>3641</v>
      </c>
      <c r="B226" s="8" t="s">
        <v>1436</v>
      </c>
      <c r="C226" s="8" t="s">
        <v>71</v>
      </c>
      <c r="D226" s="8" t="s">
        <v>1437</v>
      </c>
      <c r="E226" s="8" t="s">
        <v>1438</v>
      </c>
      <c r="F226">
        <v>192</v>
      </c>
    </row>
    <row r="227" spans="1:6" x14ac:dyDescent="0.25">
      <c r="A227">
        <v>3726</v>
      </c>
      <c r="B227" s="8" t="s">
        <v>672</v>
      </c>
      <c r="C227" s="8" t="s">
        <v>451</v>
      </c>
      <c r="D227" s="8" t="s">
        <v>452</v>
      </c>
      <c r="E227" s="8" t="s">
        <v>914</v>
      </c>
      <c r="F227">
        <v>24</v>
      </c>
    </row>
    <row r="228" spans="1:6" x14ac:dyDescent="0.25">
      <c r="A228">
        <v>4502</v>
      </c>
      <c r="B228" s="8" t="s">
        <v>91</v>
      </c>
      <c r="C228" s="8" t="s">
        <v>453</v>
      </c>
      <c r="D228" s="8" t="s">
        <v>454</v>
      </c>
      <c r="E228" s="8" t="s">
        <v>71</v>
      </c>
      <c r="F228">
        <v>6</v>
      </c>
    </row>
    <row r="229" spans="1:6" x14ac:dyDescent="0.25">
      <c r="A229">
        <v>4505</v>
      </c>
      <c r="B229" s="8" t="s">
        <v>1439</v>
      </c>
      <c r="C229" s="8" t="s">
        <v>71</v>
      </c>
      <c r="D229" s="8" t="s">
        <v>1440</v>
      </c>
      <c r="E229" s="8" t="s">
        <v>1441</v>
      </c>
      <c r="F229">
        <v>24</v>
      </c>
    </row>
    <row r="230" spans="1:6" x14ac:dyDescent="0.25">
      <c r="A230">
        <v>4515</v>
      </c>
      <c r="B230" s="8" t="s">
        <v>744</v>
      </c>
      <c r="C230" s="8" t="s">
        <v>455</v>
      </c>
      <c r="D230" s="8" t="s">
        <v>456</v>
      </c>
      <c r="E230" s="8" t="s">
        <v>1442</v>
      </c>
      <c r="F230">
        <v>24</v>
      </c>
    </row>
    <row r="231" spans="1:6" x14ac:dyDescent="0.25">
      <c r="A231">
        <v>4526</v>
      </c>
      <c r="B231" s="8" t="s">
        <v>55</v>
      </c>
      <c r="C231" s="8" t="s">
        <v>457</v>
      </c>
      <c r="D231" s="8" t="s">
        <v>458</v>
      </c>
      <c r="E231" s="8" t="s">
        <v>904</v>
      </c>
      <c r="F231">
        <v>24</v>
      </c>
    </row>
    <row r="232" spans="1:6" x14ac:dyDescent="0.25">
      <c r="A232">
        <v>4531</v>
      </c>
      <c r="B232" s="8" t="s">
        <v>673</v>
      </c>
      <c r="C232" s="8" t="s">
        <v>459</v>
      </c>
      <c r="D232" s="8" t="s">
        <v>460</v>
      </c>
      <c r="E232" s="8" t="s">
        <v>903</v>
      </c>
      <c r="F232">
        <v>192</v>
      </c>
    </row>
    <row r="233" spans="1:6" x14ac:dyDescent="0.25">
      <c r="A233">
        <v>4537</v>
      </c>
      <c r="B233" s="8" t="s">
        <v>56</v>
      </c>
      <c r="C233" s="8" t="s">
        <v>461</v>
      </c>
      <c r="D233" s="8" t="s">
        <v>462</v>
      </c>
      <c r="E233" s="8" t="s">
        <v>903</v>
      </c>
      <c r="F233">
        <v>6</v>
      </c>
    </row>
    <row r="234" spans="1:6" x14ac:dyDescent="0.25">
      <c r="A234">
        <v>4560</v>
      </c>
      <c r="B234" s="8" t="s">
        <v>24</v>
      </c>
      <c r="C234" s="8" t="s">
        <v>463</v>
      </c>
      <c r="D234" s="8" t="s">
        <v>464</v>
      </c>
      <c r="E234" s="8" t="s">
        <v>71</v>
      </c>
      <c r="F234">
        <v>1</v>
      </c>
    </row>
    <row r="235" spans="1:6" x14ac:dyDescent="0.25">
      <c r="A235">
        <v>4561</v>
      </c>
      <c r="B235" s="8" t="s">
        <v>25</v>
      </c>
      <c r="C235" s="8" t="s">
        <v>465</v>
      </c>
      <c r="D235" s="8" t="s">
        <v>466</v>
      </c>
      <c r="E235" s="8" t="s">
        <v>71</v>
      </c>
      <c r="F235">
        <v>1</v>
      </c>
    </row>
    <row r="236" spans="1:6" x14ac:dyDescent="0.25">
      <c r="A236">
        <v>4562</v>
      </c>
      <c r="B236" s="8" t="s">
        <v>1443</v>
      </c>
      <c r="C236" s="8" t="s">
        <v>71</v>
      </c>
      <c r="D236" s="8" t="s">
        <v>1444</v>
      </c>
      <c r="E236" s="8" t="s">
        <v>71</v>
      </c>
      <c r="F236">
        <v>1</v>
      </c>
    </row>
    <row r="237" spans="1:6" x14ac:dyDescent="0.25">
      <c r="A237">
        <v>4596</v>
      </c>
      <c r="B237" s="8" t="s">
        <v>116</v>
      </c>
      <c r="C237" s="8" t="s">
        <v>467</v>
      </c>
      <c r="D237" s="8" t="s">
        <v>468</v>
      </c>
      <c r="E237" s="8" t="s">
        <v>1445</v>
      </c>
      <c r="F237">
        <v>24</v>
      </c>
    </row>
    <row r="238" spans="1:6" x14ac:dyDescent="0.25">
      <c r="A238">
        <v>4726</v>
      </c>
      <c r="B238" s="8" t="s">
        <v>57</v>
      </c>
      <c r="C238" s="8" t="s">
        <v>469</v>
      </c>
      <c r="D238" s="8" t="s">
        <v>470</v>
      </c>
      <c r="E238" s="8" t="s">
        <v>902</v>
      </c>
      <c r="F238">
        <v>24</v>
      </c>
    </row>
    <row r="239" spans="1:6" x14ac:dyDescent="0.25">
      <c r="A239">
        <v>4731</v>
      </c>
      <c r="B239" s="8" t="s">
        <v>1446</v>
      </c>
      <c r="C239" s="8" t="s">
        <v>1447</v>
      </c>
      <c r="D239" s="8" t="s">
        <v>1448</v>
      </c>
      <c r="E239" s="8" t="s">
        <v>901</v>
      </c>
      <c r="F239">
        <v>192</v>
      </c>
    </row>
    <row r="240" spans="1:6" x14ac:dyDescent="0.25">
      <c r="A240">
        <v>4737</v>
      </c>
      <c r="B240" s="8" t="s">
        <v>58</v>
      </c>
      <c r="C240" s="8" t="s">
        <v>471</v>
      </c>
      <c r="D240" s="8" t="s">
        <v>472</v>
      </c>
      <c r="E240" s="8" t="s">
        <v>901</v>
      </c>
      <c r="F240">
        <v>6</v>
      </c>
    </row>
    <row r="241" spans="1:6" ht="16" x14ac:dyDescent="0.45">
      <c r="A241" s="11">
        <v>4752</v>
      </c>
      <c r="B241" s="11" t="s">
        <v>1563</v>
      </c>
      <c r="C241" s="15">
        <v>4851978</v>
      </c>
      <c r="D241" s="11" t="s">
        <v>1574</v>
      </c>
      <c r="E241" s="11"/>
      <c r="F241" s="11">
        <v>24</v>
      </c>
    </row>
    <row r="242" spans="1:6" x14ac:dyDescent="0.25">
      <c r="A242">
        <v>4809</v>
      </c>
      <c r="B242" s="8" t="s">
        <v>6</v>
      </c>
      <c r="C242" s="8" t="s">
        <v>473</v>
      </c>
      <c r="D242" s="8" t="s">
        <v>474</v>
      </c>
      <c r="E242" s="8" t="s">
        <v>900</v>
      </c>
      <c r="F242">
        <v>24</v>
      </c>
    </row>
    <row r="243" spans="1:6" x14ac:dyDescent="0.25">
      <c r="A243">
        <v>4826</v>
      </c>
      <c r="B243" s="8" t="s">
        <v>59</v>
      </c>
      <c r="C243" s="8" t="s">
        <v>475</v>
      </c>
      <c r="D243" s="8" t="s">
        <v>476</v>
      </c>
      <c r="E243" s="8" t="s">
        <v>899</v>
      </c>
      <c r="F243">
        <v>24</v>
      </c>
    </row>
    <row r="244" spans="1:6" x14ac:dyDescent="0.25">
      <c r="A244">
        <v>4831</v>
      </c>
      <c r="B244" s="8" t="s">
        <v>674</v>
      </c>
      <c r="C244" s="8" t="s">
        <v>477</v>
      </c>
      <c r="D244" s="8" t="s">
        <v>478</v>
      </c>
      <c r="E244" s="8" t="s">
        <v>898</v>
      </c>
      <c r="F244">
        <v>192</v>
      </c>
    </row>
    <row r="245" spans="1:6" x14ac:dyDescent="0.25">
      <c r="A245">
        <v>4837</v>
      </c>
      <c r="B245" s="8" t="s">
        <v>60</v>
      </c>
      <c r="C245" s="8" t="s">
        <v>479</v>
      </c>
      <c r="D245" s="8" t="s">
        <v>480</v>
      </c>
      <c r="E245" s="8" t="s">
        <v>898</v>
      </c>
      <c r="F245">
        <v>6</v>
      </c>
    </row>
    <row r="246" spans="1:6" x14ac:dyDescent="0.25">
      <c r="A246">
        <v>4887</v>
      </c>
      <c r="B246" s="8" t="s">
        <v>1155</v>
      </c>
      <c r="C246" s="8">
        <v>4691051</v>
      </c>
      <c r="D246" s="8">
        <v>5449000225597</v>
      </c>
      <c r="E246" s="8"/>
    </row>
    <row r="247" spans="1:6" x14ac:dyDescent="0.25">
      <c r="A247">
        <v>4926</v>
      </c>
      <c r="B247" s="8" t="s">
        <v>1449</v>
      </c>
      <c r="C247" s="8" t="s">
        <v>1450</v>
      </c>
      <c r="D247" s="8" t="s">
        <v>1451</v>
      </c>
      <c r="E247" s="8" t="s">
        <v>1452</v>
      </c>
      <c r="F247">
        <v>24</v>
      </c>
    </row>
    <row r="248" spans="1:6" x14ac:dyDescent="0.25">
      <c r="A248">
        <v>5027</v>
      </c>
      <c r="B248" s="8" t="s">
        <v>26</v>
      </c>
      <c r="C248" s="8" t="s">
        <v>481</v>
      </c>
      <c r="D248" s="8" t="s">
        <v>482</v>
      </c>
      <c r="E248" s="8" t="s">
        <v>1453</v>
      </c>
      <c r="F248">
        <v>12</v>
      </c>
    </row>
    <row r="249" spans="1:6" x14ac:dyDescent="0.25">
      <c r="A249">
        <v>5427</v>
      </c>
      <c r="B249" s="8" t="s">
        <v>27</v>
      </c>
      <c r="C249" s="8" t="s">
        <v>483</v>
      </c>
      <c r="D249" s="8" t="s">
        <v>484</v>
      </c>
      <c r="E249" s="8" t="s">
        <v>1330</v>
      </c>
      <c r="F249">
        <v>12</v>
      </c>
    </row>
    <row r="250" spans="1:6" x14ac:dyDescent="0.25">
      <c r="A250">
        <v>5527</v>
      </c>
      <c r="B250" s="8" t="s">
        <v>28</v>
      </c>
      <c r="C250" s="8" t="s">
        <v>485</v>
      </c>
      <c r="D250" s="8" t="s">
        <v>486</v>
      </c>
      <c r="E250" s="8" t="s">
        <v>1454</v>
      </c>
      <c r="F250">
        <v>12</v>
      </c>
    </row>
    <row r="251" spans="1:6" x14ac:dyDescent="0.25">
      <c r="A251">
        <v>6013</v>
      </c>
      <c r="B251" s="8" t="s">
        <v>33</v>
      </c>
      <c r="C251" s="8" t="s">
        <v>487</v>
      </c>
      <c r="D251" s="8" t="s">
        <v>488</v>
      </c>
      <c r="E251" s="8" t="s">
        <v>961</v>
      </c>
      <c r="F251">
        <v>24</v>
      </c>
    </row>
    <row r="252" spans="1:6" x14ac:dyDescent="0.25">
      <c r="A252">
        <v>6016</v>
      </c>
      <c r="B252" s="8" t="s">
        <v>745</v>
      </c>
      <c r="C252" s="8" t="s">
        <v>911</v>
      </c>
      <c r="D252" s="8" t="s">
        <v>912</v>
      </c>
      <c r="E252" s="8" t="s">
        <v>913</v>
      </c>
      <c r="F252">
        <v>12</v>
      </c>
    </row>
    <row r="253" spans="1:6" x14ac:dyDescent="0.25">
      <c r="A253">
        <v>6029</v>
      </c>
      <c r="B253" s="8" t="s">
        <v>29</v>
      </c>
      <c r="C253" s="8" t="s">
        <v>489</v>
      </c>
      <c r="D253" s="8" t="s">
        <v>490</v>
      </c>
      <c r="E253" s="8" t="s">
        <v>1455</v>
      </c>
      <c r="F253">
        <v>12</v>
      </c>
    </row>
    <row r="254" spans="1:6" x14ac:dyDescent="0.25">
      <c r="A254">
        <v>6113</v>
      </c>
      <c r="B254" s="8" t="s">
        <v>675</v>
      </c>
      <c r="C254" s="8" t="s">
        <v>491</v>
      </c>
      <c r="D254" s="8" t="s">
        <v>492</v>
      </c>
      <c r="E254" s="8" t="s">
        <v>950</v>
      </c>
      <c r="F254">
        <v>24</v>
      </c>
    </row>
    <row r="255" spans="1:6" x14ac:dyDescent="0.25">
      <c r="A255">
        <v>6116</v>
      </c>
      <c r="B255" s="8" t="s">
        <v>746</v>
      </c>
      <c r="C255" s="8" t="s">
        <v>908</v>
      </c>
      <c r="D255" s="8" t="s">
        <v>909</v>
      </c>
      <c r="E255" s="8" t="s">
        <v>910</v>
      </c>
      <c r="F255">
        <v>12</v>
      </c>
    </row>
    <row r="256" spans="1:6" x14ac:dyDescent="0.25">
      <c r="A256">
        <v>6227</v>
      </c>
      <c r="B256" s="8" t="s">
        <v>1456</v>
      </c>
      <c r="C256" s="8" t="s">
        <v>71</v>
      </c>
      <c r="D256" s="8" t="s">
        <v>1457</v>
      </c>
      <c r="E256" s="8" t="s">
        <v>1458</v>
      </c>
      <c r="F256">
        <v>12</v>
      </c>
    </row>
    <row r="257" spans="1:6" x14ac:dyDescent="0.25">
      <c r="A257">
        <v>6426</v>
      </c>
      <c r="B257" s="8" t="s">
        <v>710</v>
      </c>
      <c r="C257" s="8" t="s">
        <v>895</v>
      </c>
      <c r="D257" s="8" t="s">
        <v>896</v>
      </c>
      <c r="E257" s="8" t="s">
        <v>897</v>
      </c>
      <c r="F257">
        <v>24</v>
      </c>
    </row>
    <row r="258" spans="1:6" x14ac:dyDescent="0.25">
      <c r="A258">
        <v>6427</v>
      </c>
      <c r="B258" s="8" t="s">
        <v>1459</v>
      </c>
      <c r="C258" s="8" t="s">
        <v>71</v>
      </c>
      <c r="D258" s="8" t="s">
        <v>1460</v>
      </c>
      <c r="E258" s="8" t="s">
        <v>1461</v>
      </c>
      <c r="F258">
        <v>12</v>
      </c>
    </row>
    <row r="259" spans="1:6" x14ac:dyDescent="0.25">
      <c r="A259">
        <v>6526</v>
      </c>
      <c r="B259" s="8" t="s">
        <v>711</v>
      </c>
      <c r="C259" s="8" t="s">
        <v>892</v>
      </c>
      <c r="D259" s="8" t="s">
        <v>893</v>
      </c>
      <c r="E259" s="8" t="s">
        <v>894</v>
      </c>
      <c r="F259">
        <v>24</v>
      </c>
    </row>
    <row r="260" spans="1:6" x14ac:dyDescent="0.25">
      <c r="A260">
        <v>6527</v>
      </c>
      <c r="B260" s="8" t="s">
        <v>1462</v>
      </c>
      <c r="C260" s="8" t="s">
        <v>71</v>
      </c>
      <c r="D260" s="8" t="s">
        <v>1463</v>
      </c>
      <c r="E260" s="8" t="s">
        <v>1464</v>
      </c>
      <c r="F260">
        <v>12</v>
      </c>
    </row>
    <row r="261" spans="1:6" x14ac:dyDescent="0.25">
      <c r="A261">
        <v>6605</v>
      </c>
      <c r="B261" s="8" t="s">
        <v>1465</v>
      </c>
      <c r="C261" s="8" t="s">
        <v>71</v>
      </c>
      <c r="D261" s="8" t="s">
        <v>71</v>
      </c>
      <c r="E261" s="8" t="s">
        <v>71</v>
      </c>
      <c r="F261">
        <v>24</v>
      </c>
    </row>
    <row r="262" spans="1:6" x14ac:dyDescent="0.25">
      <c r="A262">
        <v>6614</v>
      </c>
      <c r="B262" s="8" t="s">
        <v>61</v>
      </c>
      <c r="C262" s="8" t="s">
        <v>493</v>
      </c>
      <c r="D262" s="8" t="s">
        <v>494</v>
      </c>
      <c r="E262" s="8" t="s">
        <v>1466</v>
      </c>
      <c r="F262">
        <v>24</v>
      </c>
    </row>
    <row r="263" spans="1:6" x14ac:dyDescent="0.25">
      <c r="A263">
        <v>6626</v>
      </c>
      <c r="B263" s="8" t="s">
        <v>3</v>
      </c>
      <c r="C263" s="8" t="s">
        <v>495</v>
      </c>
      <c r="D263" s="8" t="s">
        <v>496</v>
      </c>
      <c r="E263" s="8" t="s">
        <v>1467</v>
      </c>
      <c r="F263">
        <v>24</v>
      </c>
    </row>
    <row r="264" spans="1:6" x14ac:dyDescent="0.25">
      <c r="A264">
        <v>6636</v>
      </c>
      <c r="B264" s="8" t="s">
        <v>1</v>
      </c>
      <c r="C264" s="8" t="s">
        <v>497</v>
      </c>
      <c r="D264" s="8" t="s">
        <v>498</v>
      </c>
      <c r="E264" s="8" t="s">
        <v>949</v>
      </c>
      <c r="F264">
        <v>8</v>
      </c>
    </row>
    <row r="265" spans="1:6" x14ac:dyDescent="0.25">
      <c r="A265">
        <v>6651</v>
      </c>
      <c r="B265" s="8" t="s">
        <v>676</v>
      </c>
      <c r="C265" s="8" t="s">
        <v>499</v>
      </c>
      <c r="D265" s="8" t="s">
        <v>500</v>
      </c>
      <c r="E265" s="8" t="s">
        <v>949</v>
      </c>
      <c r="F265">
        <v>192</v>
      </c>
    </row>
    <row r="266" spans="1:6" x14ac:dyDescent="0.25">
      <c r="A266">
        <v>6696</v>
      </c>
      <c r="B266" s="8" t="s">
        <v>117</v>
      </c>
      <c r="C266" s="8" t="s">
        <v>501</v>
      </c>
      <c r="D266" s="8" t="s">
        <v>502</v>
      </c>
      <c r="E266" s="8" t="s">
        <v>1468</v>
      </c>
      <c r="F266">
        <v>24</v>
      </c>
    </row>
    <row r="267" spans="1:6" x14ac:dyDescent="0.25">
      <c r="A267">
        <v>6801</v>
      </c>
      <c r="B267" s="8" t="s">
        <v>747</v>
      </c>
      <c r="C267" s="8" t="s">
        <v>503</v>
      </c>
      <c r="D267" s="8" t="s">
        <v>504</v>
      </c>
      <c r="E267" s="8" t="s">
        <v>71</v>
      </c>
      <c r="F267">
        <v>24</v>
      </c>
    </row>
    <row r="268" spans="1:6" x14ac:dyDescent="0.25">
      <c r="A268">
        <v>6803</v>
      </c>
      <c r="B268" s="8" t="s">
        <v>95</v>
      </c>
      <c r="C268" s="8" t="s">
        <v>505</v>
      </c>
      <c r="D268" s="8" t="s">
        <v>506</v>
      </c>
      <c r="E268" s="8" t="s">
        <v>948</v>
      </c>
      <c r="F268">
        <v>24</v>
      </c>
    </row>
    <row r="269" spans="1:6" x14ac:dyDescent="0.25">
      <c r="A269">
        <v>6815</v>
      </c>
      <c r="B269" s="8" t="s">
        <v>37</v>
      </c>
      <c r="C269" s="8" t="s">
        <v>507</v>
      </c>
      <c r="D269" s="8" t="s">
        <v>508</v>
      </c>
      <c r="E269" s="8" t="s">
        <v>1469</v>
      </c>
      <c r="F269">
        <v>24</v>
      </c>
    </row>
    <row r="270" spans="1:6" x14ac:dyDescent="0.25">
      <c r="A270">
        <v>6826</v>
      </c>
      <c r="B270" s="8" t="s">
        <v>4</v>
      </c>
      <c r="C270" s="8" t="s">
        <v>509</v>
      </c>
      <c r="D270" s="8" t="s">
        <v>510</v>
      </c>
      <c r="E270" s="8" t="s">
        <v>1470</v>
      </c>
      <c r="F270">
        <v>24</v>
      </c>
    </row>
    <row r="271" spans="1:6" x14ac:dyDescent="0.25">
      <c r="A271">
        <v>6836</v>
      </c>
      <c r="B271" s="8" t="s">
        <v>2</v>
      </c>
      <c r="C271" s="8" t="s">
        <v>511</v>
      </c>
      <c r="D271" s="8" t="s">
        <v>512</v>
      </c>
      <c r="E271" s="8" t="s">
        <v>947</v>
      </c>
      <c r="F271">
        <v>8</v>
      </c>
    </row>
    <row r="272" spans="1:6" x14ac:dyDescent="0.25">
      <c r="A272">
        <v>6851</v>
      </c>
      <c r="B272" s="8" t="s">
        <v>677</v>
      </c>
      <c r="C272" s="8" t="s">
        <v>513</v>
      </c>
      <c r="D272" s="8" t="s">
        <v>514</v>
      </c>
      <c r="E272" s="8" t="s">
        <v>947</v>
      </c>
      <c r="F272">
        <v>192</v>
      </c>
    </row>
    <row r="273" spans="1:6" x14ac:dyDescent="0.25">
      <c r="A273">
        <v>6896</v>
      </c>
      <c r="B273" s="8" t="s">
        <v>118</v>
      </c>
      <c r="C273" s="8" t="s">
        <v>515</v>
      </c>
      <c r="D273" s="8" t="s">
        <v>516</v>
      </c>
      <c r="E273" s="8" t="s">
        <v>1471</v>
      </c>
      <c r="F273">
        <v>24</v>
      </c>
    </row>
    <row r="274" spans="1:6" x14ac:dyDescent="0.25">
      <c r="A274">
        <v>7026</v>
      </c>
      <c r="B274" s="8" t="s">
        <v>1472</v>
      </c>
      <c r="C274" s="8" t="s">
        <v>517</v>
      </c>
      <c r="D274" s="8" t="s">
        <v>518</v>
      </c>
      <c r="E274" s="8" t="s">
        <v>888</v>
      </c>
      <c r="F274">
        <v>24</v>
      </c>
    </row>
    <row r="275" spans="1:6" x14ac:dyDescent="0.25">
      <c r="A275">
        <v>7130</v>
      </c>
      <c r="B275" s="8" t="s">
        <v>678</v>
      </c>
      <c r="C275" s="8" t="s">
        <v>519</v>
      </c>
      <c r="D275" s="8" t="s">
        <v>520</v>
      </c>
      <c r="E275" s="8" t="s">
        <v>887</v>
      </c>
      <c r="F275">
        <v>24</v>
      </c>
    </row>
    <row r="276" spans="1:6" x14ac:dyDescent="0.25">
      <c r="A276">
        <v>7135</v>
      </c>
      <c r="B276" s="8" t="s">
        <v>679</v>
      </c>
      <c r="C276" s="8" t="s">
        <v>521</v>
      </c>
      <c r="D276" s="8" t="s">
        <v>522</v>
      </c>
      <c r="E276" s="8" t="s">
        <v>886</v>
      </c>
      <c r="F276">
        <v>24</v>
      </c>
    </row>
    <row r="277" spans="1:6" x14ac:dyDescent="0.25">
      <c r="A277">
        <v>7136</v>
      </c>
      <c r="B277" s="8" t="s">
        <v>748</v>
      </c>
      <c r="C277" s="8" t="s">
        <v>800</v>
      </c>
      <c r="D277" s="8" t="s">
        <v>801</v>
      </c>
      <c r="E277" s="8" t="s">
        <v>802</v>
      </c>
      <c r="F277">
        <v>24</v>
      </c>
    </row>
    <row r="278" spans="1:6" x14ac:dyDescent="0.25">
      <c r="A278">
        <v>7137</v>
      </c>
      <c r="B278" s="8" t="s">
        <v>749</v>
      </c>
      <c r="C278" s="8" t="s">
        <v>797</v>
      </c>
      <c r="D278" s="8" t="s">
        <v>798</v>
      </c>
      <c r="E278" s="8" t="s">
        <v>799</v>
      </c>
      <c r="F278">
        <v>24</v>
      </c>
    </row>
    <row r="279" spans="1:6" x14ac:dyDescent="0.25">
      <c r="A279">
        <v>7138</v>
      </c>
      <c r="B279" s="8" t="s">
        <v>750</v>
      </c>
      <c r="C279" s="8" t="s">
        <v>830</v>
      </c>
      <c r="D279" s="8" t="s">
        <v>831</v>
      </c>
      <c r="E279" s="8" t="s">
        <v>832</v>
      </c>
      <c r="F279">
        <v>24</v>
      </c>
    </row>
    <row r="280" spans="1:6" x14ac:dyDescent="0.25">
      <c r="A280">
        <v>7139</v>
      </c>
      <c r="B280" s="8" t="s">
        <v>751</v>
      </c>
      <c r="C280" s="8" t="s">
        <v>827</v>
      </c>
      <c r="D280" s="8" t="s">
        <v>828</v>
      </c>
      <c r="E280" s="8" t="s">
        <v>829</v>
      </c>
      <c r="F280">
        <v>24</v>
      </c>
    </row>
    <row r="281" spans="1:6" x14ac:dyDescent="0.25">
      <c r="A281">
        <v>7140</v>
      </c>
      <c r="B281" s="8" t="s">
        <v>752</v>
      </c>
      <c r="C281" s="8" t="s">
        <v>824</v>
      </c>
      <c r="D281" s="8" t="s">
        <v>825</v>
      </c>
      <c r="E281" s="8" t="s">
        <v>826</v>
      </c>
      <c r="F281">
        <v>24</v>
      </c>
    </row>
    <row r="282" spans="1:6" x14ac:dyDescent="0.25">
      <c r="A282">
        <v>7141</v>
      </c>
      <c r="B282" s="8" t="s">
        <v>753</v>
      </c>
      <c r="C282" s="8" t="s">
        <v>794</v>
      </c>
      <c r="D282" s="8" t="s">
        <v>795</v>
      </c>
      <c r="E282" s="8" t="s">
        <v>796</v>
      </c>
      <c r="F282">
        <v>24</v>
      </c>
    </row>
    <row r="283" spans="1:6" x14ac:dyDescent="0.25">
      <c r="A283">
        <v>7142</v>
      </c>
      <c r="B283" s="8" t="s">
        <v>754</v>
      </c>
      <c r="C283" s="8" t="s">
        <v>870</v>
      </c>
      <c r="D283" s="8" t="s">
        <v>871</v>
      </c>
      <c r="E283" s="8" t="s">
        <v>872</v>
      </c>
      <c r="F283">
        <v>24</v>
      </c>
    </row>
    <row r="284" spans="1:6" x14ac:dyDescent="0.25">
      <c r="A284">
        <v>7143</v>
      </c>
      <c r="B284" s="8" t="s">
        <v>755</v>
      </c>
      <c r="C284" s="8" t="s">
        <v>867</v>
      </c>
      <c r="D284" s="8" t="s">
        <v>868</v>
      </c>
      <c r="E284" s="8" t="s">
        <v>869</v>
      </c>
      <c r="F284">
        <v>24</v>
      </c>
    </row>
    <row r="285" spans="1:6" x14ac:dyDescent="0.25">
      <c r="A285">
        <v>7144</v>
      </c>
      <c r="B285" s="8" t="s">
        <v>756</v>
      </c>
      <c r="C285" s="8" t="s">
        <v>821</v>
      </c>
      <c r="D285" s="8" t="s">
        <v>822</v>
      </c>
      <c r="E285" s="8" t="s">
        <v>823</v>
      </c>
      <c r="F285">
        <v>24</v>
      </c>
    </row>
    <row r="286" spans="1:6" x14ac:dyDescent="0.25">
      <c r="A286">
        <v>7145</v>
      </c>
      <c r="B286" s="8" t="s">
        <v>757</v>
      </c>
      <c r="C286" s="8" t="s">
        <v>944</v>
      </c>
      <c r="D286" s="8" t="s">
        <v>945</v>
      </c>
      <c r="E286" s="8" t="s">
        <v>946</v>
      </c>
      <c r="F286">
        <v>24</v>
      </c>
    </row>
    <row r="287" spans="1:6" x14ac:dyDescent="0.25">
      <c r="A287">
        <v>7146</v>
      </c>
      <c r="B287" s="8" t="s">
        <v>755</v>
      </c>
      <c r="C287" s="8" t="s">
        <v>956</v>
      </c>
      <c r="D287" s="8" t="s">
        <v>957</v>
      </c>
      <c r="E287" s="8" t="s">
        <v>958</v>
      </c>
      <c r="F287">
        <v>24</v>
      </c>
    </row>
    <row r="288" spans="1:6" x14ac:dyDescent="0.25">
      <c r="A288">
        <v>7147</v>
      </c>
      <c r="B288" s="8" t="s">
        <v>758</v>
      </c>
      <c r="C288" s="8" t="s">
        <v>953</v>
      </c>
      <c r="D288" s="8" t="s">
        <v>954</v>
      </c>
      <c r="E288" s="8" t="s">
        <v>955</v>
      </c>
      <c r="F288">
        <v>24</v>
      </c>
    </row>
    <row r="289" spans="1:6" x14ac:dyDescent="0.25">
      <c r="A289">
        <v>7148</v>
      </c>
      <c r="B289" s="8" t="s">
        <v>1473</v>
      </c>
      <c r="C289" s="8" t="s">
        <v>1474</v>
      </c>
      <c r="D289" s="8" t="s">
        <v>1475</v>
      </c>
      <c r="E289" s="8" t="s">
        <v>1476</v>
      </c>
      <c r="F289">
        <v>24</v>
      </c>
    </row>
    <row r="290" spans="1:6" x14ac:dyDescent="0.25">
      <c r="A290">
        <v>7149</v>
      </c>
      <c r="B290" s="8" t="s">
        <v>1477</v>
      </c>
      <c r="C290" s="8" t="s">
        <v>1478</v>
      </c>
      <c r="D290" s="8" t="s">
        <v>1479</v>
      </c>
      <c r="E290" s="8" t="s">
        <v>1480</v>
      </c>
      <c r="F290">
        <v>24</v>
      </c>
    </row>
    <row r="291" spans="1:6" x14ac:dyDescent="0.25">
      <c r="A291">
        <v>7226</v>
      </c>
      <c r="B291" s="8" t="s">
        <v>30</v>
      </c>
      <c r="C291" s="8" t="s">
        <v>523</v>
      </c>
      <c r="D291" s="8" t="s">
        <v>524</v>
      </c>
      <c r="E291" s="8" t="s">
        <v>885</v>
      </c>
      <c r="F291">
        <v>24</v>
      </c>
    </row>
    <row r="292" spans="1:6" x14ac:dyDescent="0.25">
      <c r="A292">
        <v>7326</v>
      </c>
      <c r="B292" s="8" t="s">
        <v>31</v>
      </c>
      <c r="C292" s="8" t="s">
        <v>525</v>
      </c>
      <c r="D292" s="8" t="s">
        <v>526</v>
      </c>
      <c r="E292" s="8" t="s">
        <v>1334</v>
      </c>
      <c r="F292">
        <v>24</v>
      </c>
    </row>
    <row r="293" spans="1:6" x14ac:dyDescent="0.25">
      <c r="A293">
        <v>7418</v>
      </c>
      <c r="B293" s="8" t="s">
        <v>759</v>
      </c>
      <c r="C293" s="8" t="s">
        <v>810</v>
      </c>
      <c r="D293" s="8" t="s">
        <v>811</v>
      </c>
      <c r="E293" s="8" t="s">
        <v>812</v>
      </c>
      <c r="F293">
        <v>24</v>
      </c>
    </row>
    <row r="294" spans="1:6" x14ac:dyDescent="0.25">
      <c r="A294">
        <v>7426</v>
      </c>
      <c r="B294" s="8" t="s">
        <v>32</v>
      </c>
      <c r="C294" s="8" t="s">
        <v>527</v>
      </c>
      <c r="D294" s="8" t="s">
        <v>528</v>
      </c>
      <c r="E294" s="8" t="s">
        <v>1481</v>
      </c>
      <c r="F294">
        <v>24</v>
      </c>
    </row>
    <row r="295" spans="1:6" x14ac:dyDescent="0.25">
      <c r="A295">
        <v>7626</v>
      </c>
      <c r="B295" s="8" t="s">
        <v>63</v>
      </c>
      <c r="C295" s="8" t="s">
        <v>529</v>
      </c>
      <c r="D295" s="8" t="s">
        <v>530</v>
      </c>
      <c r="E295" s="8" t="s">
        <v>884</v>
      </c>
      <c r="F295">
        <v>24</v>
      </c>
    </row>
    <row r="296" spans="1:6" x14ac:dyDescent="0.25">
      <c r="A296">
        <v>7815</v>
      </c>
      <c r="B296" s="8" t="s">
        <v>680</v>
      </c>
      <c r="C296" s="8" t="s">
        <v>531</v>
      </c>
      <c r="D296" s="8" t="s">
        <v>532</v>
      </c>
      <c r="E296" s="8" t="s">
        <v>71</v>
      </c>
      <c r="F296">
        <v>101</v>
      </c>
    </row>
    <row r="297" spans="1:6" x14ac:dyDescent="0.25">
      <c r="A297">
        <v>7816</v>
      </c>
      <c r="B297" s="8" t="s">
        <v>681</v>
      </c>
      <c r="C297" s="8" t="s">
        <v>533</v>
      </c>
      <c r="D297" s="8" t="s">
        <v>534</v>
      </c>
      <c r="E297" s="8" t="s">
        <v>71</v>
      </c>
      <c r="F297">
        <v>101</v>
      </c>
    </row>
    <row r="298" spans="1:6" x14ac:dyDescent="0.25">
      <c r="A298">
        <v>7819</v>
      </c>
      <c r="B298" s="8" t="s">
        <v>682</v>
      </c>
      <c r="C298" s="8" t="s">
        <v>535</v>
      </c>
      <c r="D298" s="8" t="s">
        <v>536</v>
      </c>
      <c r="E298" s="8" t="s">
        <v>71</v>
      </c>
      <c r="F298">
        <v>201</v>
      </c>
    </row>
    <row r="299" spans="1:6" x14ac:dyDescent="0.25">
      <c r="A299">
        <v>7820</v>
      </c>
      <c r="B299" s="8" t="s">
        <v>1482</v>
      </c>
      <c r="C299" s="8" t="s">
        <v>71</v>
      </c>
      <c r="D299" s="8" t="s">
        <v>1483</v>
      </c>
      <c r="E299" s="8" t="s">
        <v>71</v>
      </c>
      <c r="F299">
        <v>101</v>
      </c>
    </row>
    <row r="300" spans="1:6" x14ac:dyDescent="0.25">
      <c r="A300">
        <v>7823</v>
      </c>
      <c r="B300" s="8" t="s">
        <v>760</v>
      </c>
      <c r="C300" s="8" t="s">
        <v>771</v>
      </c>
      <c r="D300" s="8" t="s">
        <v>772</v>
      </c>
      <c r="E300" s="8" t="s">
        <v>71</v>
      </c>
      <c r="F300">
        <v>101</v>
      </c>
    </row>
    <row r="301" spans="1:6" x14ac:dyDescent="0.25">
      <c r="A301">
        <v>7827</v>
      </c>
      <c r="B301" s="8" t="s">
        <v>683</v>
      </c>
      <c r="C301" s="8" t="s">
        <v>537</v>
      </c>
      <c r="D301" s="8" t="s">
        <v>538</v>
      </c>
      <c r="E301" s="8" t="s">
        <v>71</v>
      </c>
      <c r="F301">
        <v>201</v>
      </c>
    </row>
    <row r="302" spans="1:6" x14ac:dyDescent="0.25">
      <c r="A302">
        <v>7828</v>
      </c>
      <c r="B302" s="8" t="s">
        <v>684</v>
      </c>
      <c r="C302" s="8" t="s">
        <v>539</v>
      </c>
      <c r="D302" s="8" t="s">
        <v>540</v>
      </c>
      <c r="E302" s="8" t="s">
        <v>71</v>
      </c>
      <c r="F302">
        <v>101</v>
      </c>
    </row>
    <row r="303" spans="1:6" x14ac:dyDescent="0.25">
      <c r="A303">
        <v>7829</v>
      </c>
      <c r="B303" s="8" t="s">
        <v>685</v>
      </c>
      <c r="C303" s="8" t="s">
        <v>541</v>
      </c>
      <c r="D303" s="8" t="s">
        <v>542</v>
      </c>
      <c r="E303" s="8" t="s">
        <v>71</v>
      </c>
      <c r="F303">
        <v>101</v>
      </c>
    </row>
    <row r="304" spans="1:6" x14ac:dyDescent="0.25">
      <c r="A304">
        <v>7830</v>
      </c>
      <c r="B304" s="8" t="s">
        <v>686</v>
      </c>
      <c r="C304" s="8" t="s">
        <v>543</v>
      </c>
      <c r="D304" s="8" t="s">
        <v>544</v>
      </c>
      <c r="E304" s="8" t="s">
        <v>71</v>
      </c>
      <c r="F304">
        <v>540</v>
      </c>
    </row>
    <row r="305" spans="1:6" x14ac:dyDescent="0.25">
      <c r="A305">
        <v>7831</v>
      </c>
      <c r="B305" s="8" t="s">
        <v>687</v>
      </c>
      <c r="C305" s="8" t="s">
        <v>545</v>
      </c>
      <c r="D305" s="8" t="s">
        <v>546</v>
      </c>
      <c r="E305" s="8" t="s">
        <v>71</v>
      </c>
      <c r="F305">
        <v>500</v>
      </c>
    </row>
    <row r="306" spans="1:6" x14ac:dyDescent="0.25">
      <c r="A306">
        <v>7838</v>
      </c>
      <c r="B306" s="8" t="s">
        <v>761</v>
      </c>
      <c r="C306" s="8" t="s">
        <v>547</v>
      </c>
      <c r="D306" s="8" t="s">
        <v>548</v>
      </c>
      <c r="E306" s="8" t="s">
        <v>71</v>
      </c>
      <c r="F306">
        <v>101</v>
      </c>
    </row>
    <row r="307" spans="1:6" x14ac:dyDescent="0.25">
      <c r="A307">
        <v>7846</v>
      </c>
      <c r="B307" s="8" t="s">
        <v>1484</v>
      </c>
      <c r="C307" s="8" t="s">
        <v>71</v>
      </c>
      <c r="D307" s="8" t="s">
        <v>71</v>
      </c>
      <c r="E307" s="8" t="s">
        <v>71</v>
      </c>
      <c r="F307">
        <v>600</v>
      </c>
    </row>
    <row r="308" spans="1:6" x14ac:dyDescent="0.25">
      <c r="A308">
        <v>7847</v>
      </c>
      <c r="B308" s="8" t="s">
        <v>762</v>
      </c>
      <c r="C308" s="8" t="s">
        <v>549</v>
      </c>
      <c r="D308" s="8" t="s">
        <v>550</v>
      </c>
      <c r="E308" s="8" t="s">
        <v>71</v>
      </c>
      <c r="F308">
        <v>102</v>
      </c>
    </row>
    <row r="309" spans="1:6" x14ac:dyDescent="0.25">
      <c r="A309">
        <v>7848</v>
      </c>
      <c r="B309" s="8" t="s">
        <v>688</v>
      </c>
      <c r="C309" s="8" t="s">
        <v>551</v>
      </c>
      <c r="D309" s="8" t="s">
        <v>552</v>
      </c>
      <c r="E309" s="8" t="s">
        <v>71</v>
      </c>
      <c r="F309">
        <v>12</v>
      </c>
    </row>
    <row r="310" spans="1:6" x14ac:dyDescent="0.25">
      <c r="A310">
        <v>7851</v>
      </c>
      <c r="B310" s="8" t="s">
        <v>689</v>
      </c>
      <c r="C310" s="8" t="s">
        <v>553</v>
      </c>
      <c r="D310" s="8" t="s">
        <v>554</v>
      </c>
      <c r="E310" s="8" t="s">
        <v>71</v>
      </c>
      <c r="F310">
        <v>121</v>
      </c>
    </row>
    <row r="311" spans="1:6" x14ac:dyDescent="0.25">
      <c r="A311">
        <v>7872</v>
      </c>
      <c r="B311" s="8" t="s">
        <v>1485</v>
      </c>
      <c r="C311" s="8" t="s">
        <v>555</v>
      </c>
      <c r="D311" s="8" t="s">
        <v>556</v>
      </c>
      <c r="E311" s="8" t="s">
        <v>1486</v>
      </c>
      <c r="F311">
        <v>101</v>
      </c>
    </row>
    <row r="312" spans="1:6" x14ac:dyDescent="0.25">
      <c r="A312">
        <v>7874</v>
      </c>
      <c r="B312" s="8" t="s">
        <v>1487</v>
      </c>
      <c r="C312" s="8" t="s">
        <v>71</v>
      </c>
      <c r="D312" s="8" t="s">
        <v>1488</v>
      </c>
      <c r="E312" s="8" t="s">
        <v>71</v>
      </c>
      <c r="F312">
        <v>201</v>
      </c>
    </row>
    <row r="313" spans="1:6" x14ac:dyDescent="0.25">
      <c r="A313">
        <v>7875</v>
      </c>
      <c r="B313" s="8" t="s">
        <v>1489</v>
      </c>
      <c r="C313" s="8" t="s">
        <v>71</v>
      </c>
      <c r="D313" s="8" t="s">
        <v>1490</v>
      </c>
      <c r="E313" s="8" t="s">
        <v>71</v>
      </c>
      <c r="F313">
        <v>101</v>
      </c>
    </row>
    <row r="314" spans="1:6" x14ac:dyDescent="0.25">
      <c r="A314">
        <v>7876</v>
      </c>
      <c r="B314" s="8" t="s">
        <v>1491</v>
      </c>
      <c r="C314" s="8" t="s">
        <v>71</v>
      </c>
      <c r="D314" s="8" t="s">
        <v>1492</v>
      </c>
      <c r="E314" s="8" t="s">
        <v>71</v>
      </c>
      <c r="F314">
        <v>101</v>
      </c>
    </row>
    <row r="315" spans="1:6" x14ac:dyDescent="0.25">
      <c r="A315">
        <v>7880</v>
      </c>
      <c r="B315" s="8" t="s">
        <v>1493</v>
      </c>
      <c r="C315" s="8" t="s">
        <v>557</v>
      </c>
      <c r="D315" s="8" t="s">
        <v>558</v>
      </c>
      <c r="E315" s="8" t="s">
        <v>71</v>
      </c>
      <c r="F315">
        <v>250</v>
      </c>
    </row>
    <row r="316" spans="1:6" x14ac:dyDescent="0.25">
      <c r="A316">
        <v>7881</v>
      </c>
      <c r="B316" s="8" t="s">
        <v>690</v>
      </c>
      <c r="C316" s="8" t="s">
        <v>559</v>
      </c>
      <c r="D316" s="8" t="s">
        <v>560</v>
      </c>
      <c r="E316" s="8" t="s">
        <v>71</v>
      </c>
      <c r="F316">
        <v>6</v>
      </c>
    </row>
    <row r="317" spans="1:6" x14ac:dyDescent="0.25">
      <c r="A317">
        <v>7886</v>
      </c>
      <c r="B317" s="8" t="s">
        <v>691</v>
      </c>
      <c r="C317" s="8" t="s">
        <v>561</v>
      </c>
      <c r="D317" s="8" t="s">
        <v>562</v>
      </c>
      <c r="E317" s="8" t="s">
        <v>71</v>
      </c>
      <c r="F317">
        <v>24</v>
      </c>
    </row>
    <row r="318" spans="1:6" x14ac:dyDescent="0.25">
      <c r="A318">
        <v>7889</v>
      </c>
      <c r="B318" s="8" t="s">
        <v>692</v>
      </c>
      <c r="C318" s="8" t="s">
        <v>563</v>
      </c>
      <c r="D318" s="8" t="s">
        <v>564</v>
      </c>
      <c r="E318" s="8" t="s">
        <v>71</v>
      </c>
      <c r="F318">
        <v>24</v>
      </c>
    </row>
    <row r="319" spans="1:6" x14ac:dyDescent="0.25">
      <c r="A319">
        <v>7890</v>
      </c>
      <c r="B319" s="8" t="s">
        <v>763</v>
      </c>
      <c r="C319" s="8" t="s">
        <v>565</v>
      </c>
      <c r="D319" s="8" t="s">
        <v>566</v>
      </c>
      <c r="E319" s="8" t="s">
        <v>71</v>
      </c>
      <c r="F319">
        <v>102</v>
      </c>
    </row>
    <row r="320" spans="1:6" x14ac:dyDescent="0.25">
      <c r="A320">
        <v>7891</v>
      </c>
      <c r="B320" s="8" t="s">
        <v>693</v>
      </c>
      <c r="C320" s="8" t="s">
        <v>567</v>
      </c>
      <c r="D320" s="8" t="s">
        <v>568</v>
      </c>
      <c r="E320" s="8" t="s">
        <v>1494</v>
      </c>
      <c r="F320">
        <v>700</v>
      </c>
    </row>
    <row r="321" spans="1:6" x14ac:dyDescent="0.25">
      <c r="A321">
        <v>7892</v>
      </c>
      <c r="B321" s="8" t="s">
        <v>694</v>
      </c>
      <c r="C321" s="8" t="s">
        <v>569</v>
      </c>
      <c r="D321" s="8" t="s">
        <v>570</v>
      </c>
      <c r="E321" s="8" t="s">
        <v>71</v>
      </c>
      <c r="F321">
        <v>24</v>
      </c>
    </row>
    <row r="322" spans="1:6" x14ac:dyDescent="0.25">
      <c r="A322">
        <v>7893</v>
      </c>
      <c r="B322" s="8" t="s">
        <v>695</v>
      </c>
      <c r="C322" s="8" t="s">
        <v>571</v>
      </c>
      <c r="D322" s="8" t="s">
        <v>572</v>
      </c>
      <c r="E322" s="8" t="s">
        <v>71</v>
      </c>
      <c r="F322">
        <v>24</v>
      </c>
    </row>
    <row r="323" spans="1:6" x14ac:dyDescent="0.25">
      <c r="A323">
        <v>7897</v>
      </c>
      <c r="B323" s="8" t="s">
        <v>696</v>
      </c>
      <c r="C323" s="8" t="s">
        <v>573</v>
      </c>
      <c r="D323" s="8" t="s">
        <v>574</v>
      </c>
      <c r="E323" s="8" t="s">
        <v>71</v>
      </c>
      <c r="F323">
        <v>440</v>
      </c>
    </row>
    <row r="324" spans="1:6" x14ac:dyDescent="0.25">
      <c r="A324">
        <v>7898</v>
      </c>
      <c r="B324" s="8" t="s">
        <v>764</v>
      </c>
      <c r="C324" s="8" t="s">
        <v>575</v>
      </c>
      <c r="D324" s="8" t="s">
        <v>576</v>
      </c>
      <c r="E324" s="8" t="s">
        <v>71</v>
      </c>
      <c r="F324">
        <v>448</v>
      </c>
    </row>
    <row r="325" spans="1:6" x14ac:dyDescent="0.25">
      <c r="A325">
        <v>7899</v>
      </c>
      <c r="B325" s="8" t="s">
        <v>765</v>
      </c>
      <c r="C325" s="8" t="s">
        <v>577</v>
      </c>
      <c r="D325" s="8" t="s">
        <v>578</v>
      </c>
      <c r="E325" s="8" t="s">
        <v>71</v>
      </c>
      <c r="F325">
        <v>640</v>
      </c>
    </row>
    <row r="326" spans="1:6" x14ac:dyDescent="0.25">
      <c r="A326">
        <v>7922</v>
      </c>
      <c r="B326" s="8" t="s">
        <v>766</v>
      </c>
      <c r="C326" s="8" t="s">
        <v>579</v>
      </c>
      <c r="D326" s="8" t="s">
        <v>580</v>
      </c>
      <c r="E326" s="8" t="s">
        <v>580</v>
      </c>
      <c r="F326">
        <v>10</v>
      </c>
    </row>
    <row r="327" spans="1:6" x14ac:dyDescent="0.25">
      <c r="A327">
        <v>7928</v>
      </c>
      <c r="B327" s="8" t="s">
        <v>767</v>
      </c>
      <c r="C327" s="8" t="s">
        <v>581</v>
      </c>
      <c r="D327" s="8" t="s">
        <v>582</v>
      </c>
      <c r="E327" s="8" t="s">
        <v>1495</v>
      </c>
      <c r="F327">
        <v>10</v>
      </c>
    </row>
    <row r="328" spans="1:6" x14ac:dyDescent="0.25">
      <c r="A328">
        <v>7930</v>
      </c>
      <c r="B328" s="8" t="s">
        <v>697</v>
      </c>
      <c r="C328" s="8" t="s">
        <v>583</v>
      </c>
      <c r="D328" s="8" t="s">
        <v>584</v>
      </c>
      <c r="E328" s="8" t="s">
        <v>1496</v>
      </c>
      <c r="F328">
        <v>101</v>
      </c>
    </row>
    <row r="329" spans="1:6" x14ac:dyDescent="0.25">
      <c r="A329">
        <v>7931</v>
      </c>
      <c r="B329" s="8" t="s">
        <v>698</v>
      </c>
      <c r="C329" s="8" t="s">
        <v>585</v>
      </c>
      <c r="D329" s="8" t="s">
        <v>586</v>
      </c>
      <c r="E329" s="8" t="s">
        <v>1497</v>
      </c>
      <c r="F329">
        <v>101</v>
      </c>
    </row>
    <row r="330" spans="1:6" x14ac:dyDescent="0.25">
      <c r="A330">
        <v>7932</v>
      </c>
      <c r="B330" s="8" t="s">
        <v>699</v>
      </c>
      <c r="C330" s="8" t="s">
        <v>587</v>
      </c>
      <c r="D330" s="8" t="s">
        <v>588</v>
      </c>
      <c r="E330" s="8" t="s">
        <v>71</v>
      </c>
      <c r="F330">
        <v>1</v>
      </c>
    </row>
    <row r="331" spans="1:6" x14ac:dyDescent="0.25">
      <c r="A331">
        <v>7938</v>
      </c>
      <c r="B331" s="8" t="s">
        <v>700</v>
      </c>
      <c r="C331" s="8" t="s">
        <v>589</v>
      </c>
      <c r="D331" s="8" t="s">
        <v>590</v>
      </c>
      <c r="E331" s="8" t="s">
        <v>71</v>
      </c>
      <c r="F331">
        <v>100</v>
      </c>
    </row>
    <row r="332" spans="1:6" x14ac:dyDescent="0.25">
      <c r="A332">
        <v>7950</v>
      </c>
      <c r="B332" s="8" t="s">
        <v>1498</v>
      </c>
      <c r="C332" s="8" t="s">
        <v>71</v>
      </c>
      <c r="D332" s="8" t="s">
        <v>71</v>
      </c>
      <c r="E332" s="8" t="s">
        <v>71</v>
      </c>
      <c r="F332">
        <v>1</v>
      </c>
    </row>
    <row r="333" spans="1:6" x14ac:dyDescent="0.25">
      <c r="A333">
        <v>7954</v>
      </c>
      <c r="B333" s="8" t="s">
        <v>1499</v>
      </c>
      <c r="C333" s="8" t="s">
        <v>71</v>
      </c>
      <c r="D333" s="8" t="s">
        <v>71</v>
      </c>
      <c r="E333" s="8" t="s">
        <v>71</v>
      </c>
      <c r="F333">
        <v>1</v>
      </c>
    </row>
    <row r="334" spans="1:6" x14ac:dyDescent="0.25">
      <c r="A334">
        <v>7955</v>
      </c>
      <c r="B334" s="8" t="s">
        <v>1500</v>
      </c>
      <c r="C334" s="8" t="s">
        <v>71</v>
      </c>
      <c r="D334" s="8" t="s">
        <v>71</v>
      </c>
      <c r="E334" s="8" t="s">
        <v>71</v>
      </c>
      <c r="F334">
        <v>1</v>
      </c>
    </row>
    <row r="335" spans="1:6" x14ac:dyDescent="0.25">
      <c r="A335">
        <v>7958</v>
      </c>
      <c r="B335" s="8" t="s">
        <v>1501</v>
      </c>
      <c r="C335" s="8" t="s">
        <v>1502</v>
      </c>
      <c r="D335" s="8" t="s">
        <v>71</v>
      </c>
      <c r="E335" s="8" t="s">
        <v>71</v>
      </c>
      <c r="F335">
        <v>1</v>
      </c>
    </row>
    <row r="336" spans="1:6" x14ac:dyDescent="0.25">
      <c r="A336">
        <v>7959</v>
      </c>
      <c r="B336" s="8" t="s">
        <v>1503</v>
      </c>
      <c r="C336" s="8" t="s">
        <v>71</v>
      </c>
      <c r="D336" s="8" t="s">
        <v>71</v>
      </c>
      <c r="E336" s="8" t="s">
        <v>71</v>
      </c>
      <c r="F336">
        <v>1</v>
      </c>
    </row>
    <row r="337" spans="1:6" x14ac:dyDescent="0.25">
      <c r="A337">
        <v>7960</v>
      </c>
      <c r="B337" s="8" t="s">
        <v>1504</v>
      </c>
      <c r="C337" s="8" t="s">
        <v>71</v>
      </c>
      <c r="D337" s="8" t="s">
        <v>71</v>
      </c>
      <c r="E337" s="8" t="s">
        <v>71</v>
      </c>
      <c r="F337">
        <v>1</v>
      </c>
    </row>
    <row r="338" spans="1:6" x14ac:dyDescent="0.25">
      <c r="A338">
        <v>7961</v>
      </c>
      <c r="B338" s="8" t="s">
        <v>1505</v>
      </c>
      <c r="C338" s="8" t="s">
        <v>71</v>
      </c>
      <c r="D338" s="8" t="s">
        <v>71</v>
      </c>
      <c r="E338" s="8" t="s">
        <v>71</v>
      </c>
      <c r="F338">
        <v>1</v>
      </c>
    </row>
    <row r="339" spans="1:6" x14ac:dyDescent="0.25">
      <c r="A339">
        <v>7962</v>
      </c>
      <c r="B339" s="8" t="s">
        <v>1506</v>
      </c>
      <c r="C339" s="8" t="s">
        <v>71</v>
      </c>
      <c r="D339" s="8" t="s">
        <v>71</v>
      </c>
      <c r="E339" s="8" t="s">
        <v>71</v>
      </c>
      <c r="F339">
        <v>1</v>
      </c>
    </row>
    <row r="340" spans="1:6" x14ac:dyDescent="0.25">
      <c r="A340">
        <v>7963</v>
      </c>
      <c r="B340" s="8" t="s">
        <v>768</v>
      </c>
      <c r="C340" s="8" t="s">
        <v>792</v>
      </c>
      <c r="D340" s="8" t="s">
        <v>793</v>
      </c>
      <c r="E340" s="8" t="s">
        <v>71</v>
      </c>
      <c r="F340">
        <v>101</v>
      </c>
    </row>
    <row r="341" spans="1:6" x14ac:dyDescent="0.25">
      <c r="A341">
        <v>7964</v>
      </c>
      <c r="B341" s="8" t="s">
        <v>701</v>
      </c>
      <c r="C341" s="8" t="s">
        <v>591</v>
      </c>
      <c r="D341" s="8" t="s">
        <v>592</v>
      </c>
      <c r="E341" s="8" t="s">
        <v>71</v>
      </c>
      <c r="F341">
        <v>1</v>
      </c>
    </row>
    <row r="342" spans="1:6" x14ac:dyDescent="0.25">
      <c r="A342">
        <v>7965</v>
      </c>
      <c r="B342" s="8" t="s">
        <v>702</v>
      </c>
      <c r="C342" s="8" t="s">
        <v>593</v>
      </c>
      <c r="D342" s="8" t="s">
        <v>594</v>
      </c>
      <c r="E342" s="8" t="s">
        <v>880</v>
      </c>
      <c r="F342">
        <v>6</v>
      </c>
    </row>
    <row r="343" spans="1:6" x14ac:dyDescent="0.25">
      <c r="A343">
        <v>7966</v>
      </c>
      <c r="B343" s="8" t="s">
        <v>703</v>
      </c>
      <c r="C343" s="8" t="s">
        <v>595</v>
      </c>
      <c r="D343" s="8" t="s">
        <v>596</v>
      </c>
      <c r="E343" s="8" t="s">
        <v>71</v>
      </c>
      <c r="F343">
        <v>1</v>
      </c>
    </row>
    <row r="344" spans="1:6" x14ac:dyDescent="0.25">
      <c r="A344">
        <v>7967</v>
      </c>
      <c r="B344" s="8" t="s">
        <v>769</v>
      </c>
      <c r="C344" s="8" t="s">
        <v>597</v>
      </c>
      <c r="D344" s="8" t="s">
        <v>598</v>
      </c>
      <c r="E344" s="8" t="s">
        <v>71</v>
      </c>
      <c r="F344">
        <v>150</v>
      </c>
    </row>
    <row r="345" spans="1:6" x14ac:dyDescent="0.25">
      <c r="A345">
        <v>7970</v>
      </c>
      <c r="B345" s="8" t="s">
        <v>704</v>
      </c>
      <c r="C345" s="8" t="s">
        <v>600</v>
      </c>
      <c r="D345" s="8" t="s">
        <v>601</v>
      </c>
      <c r="E345" s="8" t="s">
        <v>71</v>
      </c>
      <c r="F345">
        <v>147</v>
      </c>
    </row>
    <row r="346" spans="1:6" x14ac:dyDescent="0.25">
      <c r="A346">
        <v>7971</v>
      </c>
      <c r="B346" s="8" t="s">
        <v>705</v>
      </c>
      <c r="C346" s="8" t="s">
        <v>602</v>
      </c>
      <c r="D346" s="8" t="s">
        <v>603</v>
      </c>
      <c r="E346" s="8" t="s">
        <v>71</v>
      </c>
      <c r="F346">
        <v>920</v>
      </c>
    </row>
    <row r="347" spans="1:6" x14ac:dyDescent="0.25">
      <c r="A347">
        <v>7972</v>
      </c>
      <c r="B347" s="8" t="s">
        <v>706</v>
      </c>
      <c r="C347" s="8" t="s">
        <v>604</v>
      </c>
      <c r="D347" s="8" t="s">
        <v>605</v>
      </c>
      <c r="E347" s="8" t="s">
        <v>71</v>
      </c>
      <c r="F347">
        <v>880</v>
      </c>
    </row>
    <row r="348" spans="1:6" x14ac:dyDescent="0.25">
      <c r="A348">
        <v>7974</v>
      </c>
      <c r="B348" s="8" t="s">
        <v>707</v>
      </c>
      <c r="C348" s="8" t="s">
        <v>606</v>
      </c>
      <c r="D348" s="8" t="s">
        <v>607</v>
      </c>
      <c r="E348" s="8" t="s">
        <v>71</v>
      </c>
      <c r="F348">
        <v>760</v>
      </c>
    </row>
    <row r="349" spans="1:6" x14ac:dyDescent="0.25">
      <c r="A349">
        <v>7975</v>
      </c>
      <c r="B349" s="8" t="s">
        <v>760</v>
      </c>
      <c r="C349" s="8" t="s">
        <v>1507</v>
      </c>
      <c r="D349" s="8" t="s">
        <v>1508</v>
      </c>
      <c r="E349" s="8" t="s">
        <v>71</v>
      </c>
      <c r="F349">
        <v>101</v>
      </c>
    </row>
    <row r="350" spans="1:6" x14ac:dyDescent="0.25">
      <c r="A350">
        <v>7984</v>
      </c>
      <c r="B350" s="8" t="s">
        <v>768</v>
      </c>
      <c r="C350" s="8" t="s">
        <v>791</v>
      </c>
      <c r="D350" s="8" t="s">
        <v>608</v>
      </c>
      <c r="E350" s="8" t="s">
        <v>71</v>
      </c>
      <c r="F350">
        <v>250</v>
      </c>
    </row>
    <row r="351" spans="1:6" x14ac:dyDescent="0.25">
      <c r="A351">
        <v>7985</v>
      </c>
      <c r="B351" s="8" t="s">
        <v>770</v>
      </c>
      <c r="C351" s="8" t="s">
        <v>599</v>
      </c>
      <c r="D351" s="8" t="s">
        <v>609</v>
      </c>
      <c r="E351" s="8" t="s">
        <v>71</v>
      </c>
      <c r="F351">
        <v>100</v>
      </c>
    </row>
    <row r="352" spans="1:6" ht="16" x14ac:dyDescent="0.45">
      <c r="A352">
        <v>1000</v>
      </c>
      <c r="B352" s="8" t="s">
        <v>1578</v>
      </c>
      <c r="C352" s="8" t="s">
        <v>1589</v>
      </c>
      <c r="D352" s="17">
        <v>7037120013897</v>
      </c>
      <c r="E352" s="11"/>
      <c r="F352" s="11"/>
    </row>
    <row r="353" spans="1:6" ht="16" x14ac:dyDescent="0.45">
      <c r="A353">
        <v>1001</v>
      </c>
      <c r="B353" s="8" t="s">
        <v>1579</v>
      </c>
      <c r="C353" s="8" t="s">
        <v>1590</v>
      </c>
      <c r="D353" s="17">
        <v>7037120014016</v>
      </c>
      <c r="E353" s="11"/>
      <c r="F353" s="11"/>
    </row>
    <row r="354" spans="1:6" ht="16" x14ac:dyDescent="0.45">
      <c r="A354">
        <v>1002</v>
      </c>
      <c r="B354" s="8" t="s">
        <v>1580</v>
      </c>
      <c r="C354" s="8" t="s">
        <v>1591</v>
      </c>
      <c r="D354" s="17">
        <v>7037120014078</v>
      </c>
      <c r="E354" s="11"/>
      <c r="F354" s="11"/>
    </row>
    <row r="355" spans="1:6" ht="16" x14ac:dyDescent="0.45">
      <c r="A355">
        <v>1003</v>
      </c>
      <c r="B355" s="8" t="s">
        <v>1581</v>
      </c>
      <c r="C355" s="8" t="s">
        <v>1592</v>
      </c>
      <c r="D355" s="17">
        <v>7037120013989</v>
      </c>
      <c r="E355" s="11"/>
      <c r="F355" s="11"/>
    </row>
    <row r="356" spans="1:6" ht="16" x14ac:dyDescent="0.45">
      <c r="A356">
        <v>1004</v>
      </c>
      <c r="B356" s="8" t="s">
        <v>1582</v>
      </c>
      <c r="C356" s="8" t="s">
        <v>1593</v>
      </c>
      <c r="D356" s="17">
        <v>7037120013927</v>
      </c>
      <c r="E356" s="11"/>
      <c r="F356" s="11"/>
    </row>
    <row r="357" spans="1:6" ht="16" x14ac:dyDescent="0.45">
      <c r="A357">
        <v>4836</v>
      </c>
      <c r="B357" s="8" t="s">
        <v>1584</v>
      </c>
      <c r="C357" s="8" t="s">
        <v>1595</v>
      </c>
      <c r="D357" s="8" t="s">
        <v>1594</v>
      </c>
      <c r="E357" s="11"/>
      <c r="F357" s="11"/>
    </row>
    <row r="358" spans="1:6" ht="16" x14ac:dyDescent="0.45">
      <c r="A358">
        <v>4827</v>
      </c>
      <c r="B358" s="8" t="s">
        <v>1583</v>
      </c>
      <c r="C358" s="8">
        <v>4853594</v>
      </c>
      <c r="D358" s="16" t="s">
        <v>1596</v>
      </c>
      <c r="E358" s="11"/>
      <c r="F358" s="11"/>
    </row>
    <row r="359" spans="1:6" ht="16" x14ac:dyDescent="0.45">
      <c r="A359" s="11">
        <v>7306</v>
      </c>
      <c r="B359" s="11" t="s">
        <v>1586</v>
      </c>
      <c r="C359" s="8">
        <v>4952792</v>
      </c>
      <c r="D359" s="16" t="s">
        <v>1597</v>
      </c>
      <c r="E359" s="11"/>
      <c r="F359" s="11"/>
    </row>
    <row r="360" spans="1:6" ht="16" x14ac:dyDescent="0.45">
      <c r="A360" s="11">
        <v>7307</v>
      </c>
      <c r="B360" s="11" t="s">
        <v>1587</v>
      </c>
      <c r="C360" s="8" t="s">
        <v>1598</v>
      </c>
      <c r="D360" s="16" t="s">
        <v>1599</v>
      </c>
      <c r="E360" s="11"/>
      <c r="F360" s="11"/>
    </row>
    <row r="361" spans="1:6" ht="16" x14ac:dyDescent="0.45">
      <c r="A361" s="11">
        <v>7308</v>
      </c>
      <c r="B361" s="11" t="s">
        <v>1588</v>
      </c>
      <c r="C361" s="8" t="s">
        <v>1600</v>
      </c>
      <c r="D361" s="16" t="s">
        <v>1601</v>
      </c>
      <c r="E361" s="11"/>
      <c r="F361" s="11"/>
    </row>
    <row r="362" spans="1:6" ht="16" x14ac:dyDescent="0.45">
      <c r="A362" s="11">
        <v>7305</v>
      </c>
      <c r="B362" s="11" t="s">
        <v>1585</v>
      </c>
      <c r="C362" s="8" t="s">
        <v>1602</v>
      </c>
      <c r="D362" s="16" t="s">
        <v>1603</v>
      </c>
      <c r="E362" s="11"/>
      <c r="F362" s="11"/>
    </row>
    <row r="363" spans="1:6" ht="16" x14ac:dyDescent="0.45">
      <c r="A363" s="11">
        <v>300</v>
      </c>
      <c r="B363" s="11" t="s">
        <v>1576</v>
      </c>
      <c r="C363" s="8" t="s">
        <v>1604</v>
      </c>
      <c r="D363" s="16" t="s">
        <v>1606</v>
      </c>
      <c r="E363" s="11"/>
      <c r="F363" s="11"/>
    </row>
    <row r="364" spans="1:6" ht="16" x14ac:dyDescent="0.45">
      <c r="A364" s="11">
        <v>310</v>
      </c>
      <c r="B364" s="11" t="s">
        <v>1577</v>
      </c>
      <c r="C364" s="8" t="s">
        <v>1605</v>
      </c>
      <c r="D364" s="16" t="s">
        <v>1607</v>
      </c>
      <c r="E364" s="11"/>
      <c r="F364" s="11"/>
    </row>
    <row r="365" spans="1:6" ht="16" x14ac:dyDescent="0.45">
      <c r="A365" s="11">
        <v>952</v>
      </c>
      <c r="B365" s="11" t="s">
        <v>1609</v>
      </c>
      <c r="C365" s="8" t="s">
        <v>1608</v>
      </c>
      <c r="D365" s="16" t="s">
        <v>1610</v>
      </c>
      <c r="E365" s="11"/>
      <c r="F365" s="11"/>
    </row>
    <row r="366" spans="1:6" ht="16" x14ac:dyDescent="0.45">
      <c r="A366" s="11">
        <v>3326</v>
      </c>
      <c r="B366" s="11" t="s">
        <v>1611</v>
      </c>
      <c r="C366" s="8" t="s">
        <v>1612</v>
      </c>
      <c r="D366" s="16" t="s">
        <v>1613</v>
      </c>
      <c r="E366" s="11"/>
      <c r="F366" s="11"/>
    </row>
    <row r="367" spans="1:6" ht="16" x14ac:dyDescent="0.45">
      <c r="A367" s="11">
        <v>2901</v>
      </c>
      <c r="B367" s="11" t="s">
        <v>1614</v>
      </c>
      <c r="C367" s="8">
        <v>4840849</v>
      </c>
      <c r="D367" s="16" t="s">
        <v>1615</v>
      </c>
      <c r="E367" s="11"/>
      <c r="F367" s="11"/>
    </row>
    <row r="368" spans="1:6" ht="16" x14ac:dyDescent="0.45">
      <c r="A368" s="11"/>
      <c r="B368" s="11"/>
      <c r="C368" s="8"/>
      <c r="D368" s="16"/>
      <c r="E368" s="11"/>
      <c r="F368" s="11"/>
    </row>
    <row r="369" spans="1:6" ht="16" x14ac:dyDescent="0.45">
      <c r="A369" s="11"/>
      <c r="B369" s="11"/>
      <c r="C369" s="8"/>
      <c r="D369" s="16"/>
      <c r="E369" s="11"/>
      <c r="F369" s="11"/>
    </row>
    <row r="370" spans="1:6" ht="16" x14ac:dyDescent="0.45">
      <c r="A370" s="11"/>
      <c r="B370" s="11"/>
      <c r="C370" s="8"/>
      <c r="D370" s="16"/>
      <c r="E370" s="11"/>
      <c r="F370" s="11"/>
    </row>
    <row r="371" spans="1:6" ht="16" x14ac:dyDescent="0.45">
      <c r="A371" s="11"/>
      <c r="B371" s="11"/>
      <c r="C371" s="8"/>
      <c r="D371" s="16"/>
      <c r="E371" s="11"/>
      <c r="F371" s="11"/>
    </row>
    <row r="372" spans="1:6" ht="16" x14ac:dyDescent="0.45">
      <c r="A372" s="11"/>
      <c r="B372" s="11"/>
      <c r="C372" s="8"/>
      <c r="D372" s="16"/>
      <c r="E372" s="11"/>
      <c r="F372" s="11"/>
    </row>
    <row r="373" spans="1:6" ht="16" x14ac:dyDescent="0.45">
      <c r="A373" s="11"/>
      <c r="B373" s="11"/>
      <c r="C373" s="8"/>
      <c r="D373" s="16"/>
      <c r="E373" s="11"/>
      <c r="F373" s="11"/>
    </row>
    <row r="374" spans="1:6" ht="16" x14ac:dyDescent="0.45">
      <c r="A374" s="11"/>
      <c r="B374" s="11"/>
      <c r="C374" s="11"/>
      <c r="D374" s="11"/>
      <c r="E374" s="11"/>
      <c r="F374" s="11"/>
    </row>
    <row r="375" spans="1:6" ht="16" x14ac:dyDescent="0.45">
      <c r="A375" s="11"/>
      <c r="B375" s="11"/>
      <c r="C375" s="11"/>
      <c r="D375" s="11"/>
      <c r="E375" s="11"/>
      <c r="F375" s="11"/>
    </row>
    <row r="376" spans="1:6" ht="16" x14ac:dyDescent="0.45">
      <c r="A376" s="11"/>
      <c r="B376" s="11"/>
      <c r="C376" s="11"/>
      <c r="D376" s="11"/>
      <c r="E376" s="11"/>
      <c r="F376" s="11"/>
    </row>
    <row r="377" spans="1:6" ht="16" x14ac:dyDescent="0.45">
      <c r="A377" s="11"/>
      <c r="B377" s="11"/>
      <c r="C377" s="11"/>
      <c r="D377" s="11"/>
      <c r="E377" s="11"/>
      <c r="F377" s="11"/>
    </row>
    <row r="378" spans="1:6" ht="16" x14ac:dyDescent="0.45">
      <c r="A378" s="11"/>
      <c r="B378" s="11"/>
      <c r="C378" s="11"/>
      <c r="D378" s="11"/>
      <c r="E378" s="11"/>
      <c r="F378" s="11"/>
    </row>
    <row r="379" spans="1:6" ht="16" x14ac:dyDescent="0.45">
      <c r="A379" s="11"/>
      <c r="B379" s="11"/>
      <c r="C379" s="11"/>
      <c r="D379" s="11"/>
      <c r="E379" s="11"/>
      <c r="F379" s="11"/>
    </row>
    <row r="380" spans="1:6" ht="16" x14ac:dyDescent="0.45">
      <c r="A380" s="11"/>
      <c r="B380" s="11"/>
      <c r="C380" s="11"/>
      <c r="D380" s="11"/>
      <c r="E380" s="11"/>
      <c r="F380" s="11"/>
    </row>
    <row r="381" spans="1:6" ht="16" x14ac:dyDescent="0.45">
      <c r="A381" s="11"/>
      <c r="B381" s="11"/>
      <c r="C381" s="11"/>
      <c r="D381" s="11"/>
      <c r="E381" s="11"/>
      <c r="F381" s="11"/>
    </row>
    <row r="382" spans="1:6" ht="16" x14ac:dyDescent="0.45">
      <c r="A382" s="11"/>
      <c r="B382" s="11"/>
      <c r="C382" s="11"/>
      <c r="D382" s="11"/>
      <c r="E382" s="11"/>
      <c r="F382" s="11"/>
    </row>
    <row r="383" spans="1:6" ht="16" x14ac:dyDescent="0.45">
      <c r="A383" s="11"/>
      <c r="B383" s="11"/>
      <c r="C383" s="11"/>
      <c r="D383" s="11"/>
      <c r="E383" s="11"/>
      <c r="F383" s="11"/>
    </row>
    <row r="384" spans="1:6" ht="16" x14ac:dyDescent="0.45">
      <c r="A384" s="11"/>
      <c r="B384" s="11"/>
      <c r="C384" s="11"/>
      <c r="D384" s="11"/>
      <c r="E384" s="11"/>
      <c r="F384" s="11"/>
    </row>
    <row r="385" spans="1:6" ht="16" x14ac:dyDescent="0.45">
      <c r="A385" s="11"/>
      <c r="B385" s="11"/>
      <c r="C385" s="11"/>
      <c r="D385" s="11"/>
      <c r="E385" s="11"/>
      <c r="F385" s="11"/>
    </row>
    <row r="386" spans="1:6" ht="16" x14ac:dyDescent="0.45">
      <c r="A386" s="11"/>
      <c r="B386" s="11"/>
      <c r="C386" s="11"/>
      <c r="D386" s="11"/>
      <c r="E386" s="11"/>
      <c r="F386" s="11"/>
    </row>
    <row r="387" spans="1:6" ht="16" x14ac:dyDescent="0.45">
      <c r="A387" s="11"/>
      <c r="B387" s="11"/>
      <c r="C387" s="11"/>
      <c r="D387" s="11"/>
      <c r="E387" s="11"/>
      <c r="F387" s="11"/>
    </row>
    <row r="388" spans="1:6" ht="16" x14ac:dyDescent="0.45">
      <c r="A388" s="11"/>
      <c r="B388" s="11"/>
      <c r="C388" s="11"/>
      <c r="D388" s="11"/>
      <c r="E388" s="11"/>
      <c r="F388" s="11"/>
    </row>
    <row r="389" spans="1:6" ht="16" x14ac:dyDescent="0.45">
      <c r="A389" s="11"/>
      <c r="B389" s="11"/>
      <c r="C389" s="11"/>
      <c r="D389" s="11"/>
      <c r="E389" s="11"/>
      <c r="F389" s="11"/>
    </row>
    <row r="390" spans="1:6" ht="16" x14ac:dyDescent="0.45">
      <c r="A390" s="11"/>
      <c r="B390" s="11"/>
      <c r="C390" s="11"/>
      <c r="D390" s="11"/>
      <c r="E390" s="11"/>
      <c r="F390" s="11"/>
    </row>
    <row r="391" spans="1:6" ht="16" x14ac:dyDescent="0.45">
      <c r="A391" s="11"/>
      <c r="B391" s="11"/>
      <c r="C391" s="11"/>
      <c r="D391" s="11"/>
      <c r="E391" s="11"/>
      <c r="F391" s="11"/>
    </row>
    <row r="392" spans="1:6" ht="16" x14ac:dyDescent="0.45">
      <c r="A392" s="11"/>
      <c r="B392" s="11"/>
      <c r="C392" s="11"/>
      <c r="D392" s="11"/>
      <c r="E392" s="11"/>
      <c r="F392" s="11"/>
    </row>
    <row r="393" spans="1:6" ht="16" x14ac:dyDescent="0.45">
      <c r="A393" s="11"/>
      <c r="B393" s="11"/>
      <c r="C393" s="11"/>
      <c r="D393" s="11"/>
      <c r="E393" s="11"/>
      <c r="F393" s="11"/>
    </row>
    <row r="394" spans="1:6" ht="16" x14ac:dyDescent="0.45">
      <c r="A394" s="11"/>
      <c r="B394" s="11"/>
      <c r="C394" s="11"/>
      <c r="D394" s="11"/>
      <c r="E394" s="11"/>
      <c r="F394" s="11"/>
    </row>
    <row r="395" spans="1:6" ht="16" x14ac:dyDescent="0.45">
      <c r="A395" s="11"/>
      <c r="B395" s="11"/>
      <c r="C395" s="11"/>
      <c r="D395" s="11"/>
      <c r="E395" s="11"/>
      <c r="F395" s="11"/>
    </row>
    <row r="396" spans="1:6" ht="16" x14ac:dyDescent="0.45">
      <c r="A396" s="11"/>
      <c r="B396" s="11"/>
      <c r="C396" s="11"/>
      <c r="D396" s="11"/>
      <c r="E396" s="11"/>
      <c r="F396" s="11"/>
    </row>
    <row r="397" spans="1:6" ht="16" x14ac:dyDescent="0.45">
      <c r="A397" s="11"/>
      <c r="B397" s="11"/>
      <c r="C397" s="11"/>
      <c r="D397" s="11"/>
      <c r="E397" s="11"/>
      <c r="F397" s="11"/>
    </row>
    <row r="398" spans="1:6" ht="16" x14ac:dyDescent="0.45">
      <c r="A398" s="11"/>
      <c r="B398" s="11"/>
      <c r="C398" s="11"/>
      <c r="D398" s="11"/>
      <c r="E398" s="11"/>
      <c r="F398" s="11"/>
    </row>
    <row r="399" spans="1:6" ht="16" x14ac:dyDescent="0.45">
      <c r="A399" s="11"/>
      <c r="B399" s="11"/>
      <c r="C399" s="11"/>
      <c r="D399" s="11"/>
      <c r="E399" s="11"/>
      <c r="F399" s="11"/>
    </row>
    <row r="400" spans="1:6" ht="16" x14ac:dyDescent="0.45">
      <c r="A400" s="11"/>
      <c r="B400" s="11"/>
      <c r="C400" s="11"/>
      <c r="D400" s="11"/>
      <c r="E400" s="11"/>
      <c r="F400" s="11"/>
    </row>
    <row r="401" spans="1:6" ht="16" x14ac:dyDescent="0.45">
      <c r="A401" s="11"/>
      <c r="B401" s="11"/>
      <c r="C401" s="11"/>
      <c r="D401" s="11"/>
      <c r="E401" s="11"/>
      <c r="F401" s="11"/>
    </row>
    <row r="402" spans="1:6" ht="16" x14ac:dyDescent="0.45">
      <c r="A402" s="11"/>
      <c r="B402" s="11"/>
      <c r="C402" s="11"/>
      <c r="D402" s="11"/>
      <c r="E402" s="11"/>
      <c r="F402" s="11"/>
    </row>
    <row r="403" spans="1:6" ht="16" x14ac:dyDescent="0.45">
      <c r="A403" s="11"/>
      <c r="B403" s="11"/>
      <c r="C403" s="11"/>
      <c r="D403" s="11"/>
      <c r="E403" s="11"/>
      <c r="F403" s="11"/>
    </row>
    <row r="404" spans="1:6" ht="16" x14ac:dyDescent="0.45">
      <c r="A404" s="11"/>
      <c r="B404" s="11"/>
      <c r="C404" s="11"/>
      <c r="D404" s="11"/>
      <c r="E404" s="11"/>
      <c r="F404" s="11"/>
    </row>
    <row r="405" spans="1:6" ht="16" x14ac:dyDescent="0.45">
      <c r="A405" s="11"/>
      <c r="B405" s="11"/>
      <c r="C405" s="11"/>
      <c r="D405" s="11"/>
      <c r="E405" s="11"/>
      <c r="F405" s="11"/>
    </row>
    <row r="406" spans="1:6" ht="16" x14ac:dyDescent="0.45">
      <c r="A406" s="11"/>
      <c r="B406" s="11"/>
      <c r="C406" s="11"/>
      <c r="D406" s="11"/>
      <c r="E406" s="11"/>
      <c r="F406" s="11"/>
    </row>
    <row r="407" spans="1:6" ht="16" x14ac:dyDescent="0.45">
      <c r="A407" s="11"/>
      <c r="B407" s="11"/>
      <c r="C407" s="11"/>
      <c r="D407" s="11"/>
      <c r="E407" s="11"/>
      <c r="F407" s="11"/>
    </row>
    <row r="408" spans="1:6" ht="16" x14ac:dyDescent="0.45">
      <c r="A408" s="11"/>
      <c r="B408" s="11"/>
      <c r="C408" s="11"/>
      <c r="D408" s="11"/>
      <c r="E408" s="11"/>
      <c r="F408" s="11"/>
    </row>
    <row r="409" spans="1:6" ht="16" x14ac:dyDescent="0.45">
      <c r="A409" s="11"/>
      <c r="B409" s="11"/>
      <c r="C409" s="11"/>
      <c r="D409" s="11"/>
      <c r="E409" s="11"/>
      <c r="F409" s="11"/>
    </row>
    <row r="410" spans="1:6" ht="16" x14ac:dyDescent="0.45">
      <c r="A410" s="11"/>
      <c r="B410" s="11"/>
      <c r="C410" s="11"/>
      <c r="D410" s="11"/>
      <c r="E410" s="11"/>
      <c r="F410" s="11"/>
    </row>
    <row r="411" spans="1:6" ht="16" x14ac:dyDescent="0.45">
      <c r="A411" s="11"/>
      <c r="B411" s="11"/>
      <c r="C411" s="11"/>
      <c r="D411" s="11"/>
      <c r="E411" s="11"/>
      <c r="F411" s="11"/>
    </row>
    <row r="412" spans="1:6" ht="16" x14ac:dyDescent="0.45">
      <c r="A412" s="11"/>
      <c r="B412" s="11"/>
      <c r="C412" s="11"/>
      <c r="D412" s="11"/>
      <c r="E412" s="11"/>
      <c r="F412" s="11"/>
    </row>
    <row r="413" spans="1:6" ht="16" x14ac:dyDescent="0.45">
      <c r="A413" s="11"/>
      <c r="B413" s="11"/>
      <c r="C413" s="11"/>
      <c r="D413" s="11"/>
      <c r="E413" s="11"/>
      <c r="F413" s="11"/>
    </row>
    <row r="414" spans="1:6" ht="16" x14ac:dyDescent="0.45">
      <c r="A414" s="11"/>
      <c r="B414" s="11"/>
      <c r="C414" s="11"/>
      <c r="D414" s="11"/>
      <c r="E414" s="11"/>
      <c r="F414" s="11"/>
    </row>
    <row r="415" spans="1:6" ht="16" x14ac:dyDescent="0.45">
      <c r="A415" s="11"/>
      <c r="B415" s="11"/>
      <c r="C415" s="11"/>
      <c r="D415" s="11"/>
      <c r="E415" s="11"/>
      <c r="F415" s="11"/>
    </row>
    <row r="416" spans="1:6" ht="16" x14ac:dyDescent="0.45">
      <c r="A416" s="11"/>
      <c r="B416" s="11"/>
      <c r="C416" s="11"/>
      <c r="D416" s="11"/>
      <c r="E416" s="11"/>
      <c r="F416" s="11"/>
    </row>
    <row r="417" spans="1:6" ht="16" x14ac:dyDescent="0.45">
      <c r="A417" s="11"/>
      <c r="B417" s="11"/>
      <c r="C417" s="11"/>
      <c r="D417" s="11"/>
      <c r="E417" s="11"/>
      <c r="F417" s="11"/>
    </row>
    <row r="418" spans="1:6" ht="16" x14ac:dyDescent="0.45">
      <c r="A418" s="11"/>
      <c r="B418" s="11"/>
      <c r="C418" s="11"/>
      <c r="D418" s="11"/>
      <c r="E418" s="11"/>
      <c r="F418" s="11"/>
    </row>
    <row r="419" spans="1:6" ht="16" x14ac:dyDescent="0.45">
      <c r="A419" s="11"/>
      <c r="B419" s="11"/>
      <c r="C419" s="11"/>
      <c r="D419" s="11"/>
      <c r="E419" s="11"/>
      <c r="F419" s="11"/>
    </row>
    <row r="420" spans="1:6" ht="16" x14ac:dyDescent="0.45">
      <c r="A420" s="11"/>
      <c r="B420" s="11"/>
      <c r="C420" s="11"/>
      <c r="D420" s="11"/>
      <c r="E420" s="11"/>
      <c r="F420" s="11"/>
    </row>
    <row r="421" spans="1:6" ht="16" x14ac:dyDescent="0.45">
      <c r="A421" s="11"/>
      <c r="B421" s="11"/>
      <c r="C421" s="11"/>
      <c r="D421" s="11"/>
      <c r="E421" s="11"/>
      <c r="F421" s="11"/>
    </row>
    <row r="422" spans="1:6" ht="16" x14ac:dyDescent="0.45">
      <c r="A422" s="11"/>
      <c r="B422" s="11"/>
      <c r="C422" s="11"/>
      <c r="D422" s="11"/>
      <c r="E422" s="11"/>
      <c r="F422" s="11"/>
    </row>
    <row r="423" spans="1:6" ht="16" x14ac:dyDescent="0.45">
      <c r="A423" s="11"/>
      <c r="B423" s="11"/>
      <c r="C423" s="11"/>
      <c r="D423" s="11"/>
      <c r="E423" s="11"/>
      <c r="F423" s="11"/>
    </row>
    <row r="424" spans="1:6" ht="16" x14ac:dyDescent="0.45">
      <c r="A424" s="11"/>
      <c r="B424" s="11"/>
      <c r="C424" s="11"/>
      <c r="D424" s="11"/>
      <c r="E424" s="11"/>
      <c r="F424" s="11"/>
    </row>
    <row r="425" spans="1:6" ht="16" x14ac:dyDescent="0.45">
      <c r="A425" s="11"/>
      <c r="B425" s="11"/>
      <c r="C425" s="11"/>
      <c r="D425" s="11"/>
      <c r="E425" s="11"/>
      <c r="F425" s="11"/>
    </row>
    <row r="426" spans="1:6" ht="16" x14ac:dyDescent="0.45">
      <c r="A426" s="11"/>
      <c r="B426" s="11"/>
      <c r="C426" s="11"/>
      <c r="D426" s="11"/>
      <c r="E426" s="11"/>
      <c r="F426" s="11"/>
    </row>
    <row r="427" spans="1:6" ht="16" x14ac:dyDescent="0.45">
      <c r="A427" s="11"/>
      <c r="B427" s="11"/>
      <c r="C427" s="11"/>
      <c r="D427" s="11"/>
      <c r="E427" s="11"/>
      <c r="F427" s="11"/>
    </row>
    <row r="428" spans="1:6" ht="16" x14ac:dyDescent="0.45">
      <c r="A428" s="11"/>
      <c r="B428" s="11"/>
      <c r="C428" s="11"/>
      <c r="D428" s="11"/>
      <c r="E428" s="11"/>
      <c r="F428" s="11"/>
    </row>
    <row r="429" spans="1:6" ht="16" x14ac:dyDescent="0.45">
      <c r="A429" s="11"/>
      <c r="B429" s="11"/>
      <c r="C429" s="11"/>
      <c r="D429" s="11"/>
      <c r="E429" s="11"/>
      <c r="F429" s="11"/>
    </row>
    <row r="430" spans="1:6" ht="16" x14ac:dyDescent="0.45">
      <c r="A430" s="11"/>
      <c r="B430" s="11"/>
      <c r="C430" s="11"/>
      <c r="D430" s="11"/>
      <c r="E430" s="11"/>
      <c r="F430" s="11"/>
    </row>
    <row r="431" spans="1:6" ht="16" x14ac:dyDescent="0.45">
      <c r="A431" s="11"/>
      <c r="B431" s="11"/>
      <c r="C431" s="11"/>
      <c r="D431" s="11"/>
      <c r="E431" s="11"/>
      <c r="F431" s="11"/>
    </row>
    <row r="432" spans="1:6" ht="16" x14ac:dyDescent="0.45">
      <c r="A432" s="11"/>
      <c r="B432" s="11"/>
      <c r="C432" s="11"/>
      <c r="D432" s="11"/>
      <c r="E432" s="11"/>
      <c r="F432" s="11"/>
    </row>
    <row r="433" spans="1:6" ht="16" x14ac:dyDescent="0.45">
      <c r="A433" s="11"/>
      <c r="B433" s="11"/>
      <c r="C433" s="11"/>
      <c r="D433" s="11"/>
      <c r="E433" s="11"/>
      <c r="F433" s="11"/>
    </row>
    <row r="434" spans="1:6" ht="16" x14ac:dyDescent="0.45">
      <c r="A434" s="11"/>
      <c r="B434" s="11"/>
      <c r="C434" s="11"/>
      <c r="D434" s="11"/>
      <c r="E434" s="11"/>
      <c r="F434" s="11"/>
    </row>
    <row r="435" spans="1:6" ht="16" x14ac:dyDescent="0.45">
      <c r="A435" s="11"/>
      <c r="B435" s="11"/>
      <c r="C435" s="11"/>
      <c r="D435" s="11"/>
      <c r="E435" s="11"/>
      <c r="F435" s="11"/>
    </row>
    <row r="436" spans="1:6" ht="16" x14ac:dyDescent="0.45">
      <c r="A436" s="11"/>
      <c r="B436" s="11"/>
      <c r="C436" s="11"/>
      <c r="D436" s="11"/>
      <c r="E436" s="11"/>
      <c r="F436" s="11"/>
    </row>
    <row r="437" spans="1:6" ht="16" x14ac:dyDescent="0.45">
      <c r="A437" s="11"/>
      <c r="B437" s="11"/>
      <c r="C437" s="11"/>
      <c r="D437" s="11"/>
      <c r="E437" s="11"/>
      <c r="F437" s="11"/>
    </row>
    <row r="438" spans="1:6" ht="16" x14ac:dyDescent="0.45">
      <c r="A438" s="11"/>
      <c r="B438" s="11"/>
      <c r="C438" s="11"/>
      <c r="D438" s="11"/>
      <c r="E438" s="11"/>
      <c r="F438" s="11"/>
    </row>
    <row r="439" spans="1:6" ht="16" x14ac:dyDescent="0.45">
      <c r="A439" s="11"/>
      <c r="B439" s="11"/>
      <c r="C439" s="11"/>
      <c r="D439" s="11"/>
      <c r="E439" s="11"/>
      <c r="F439" s="11"/>
    </row>
    <row r="440" spans="1:6" ht="16" x14ac:dyDescent="0.45">
      <c r="A440" s="11"/>
      <c r="B440" s="11"/>
      <c r="C440" s="11"/>
      <c r="D440" s="11"/>
      <c r="E440" s="11"/>
      <c r="F440" s="11"/>
    </row>
    <row r="441" spans="1:6" ht="16" x14ac:dyDescent="0.45">
      <c r="A441" s="11"/>
      <c r="B441" s="11"/>
      <c r="C441" s="11"/>
      <c r="D441" s="11"/>
      <c r="E441" s="11"/>
      <c r="F441" s="11"/>
    </row>
    <row r="442" spans="1:6" ht="16" x14ac:dyDescent="0.45">
      <c r="A442" s="11"/>
      <c r="B442" s="11"/>
      <c r="C442" s="11"/>
      <c r="D442" s="11"/>
      <c r="E442" s="11"/>
      <c r="F442" s="11"/>
    </row>
    <row r="443" spans="1:6" ht="16" x14ac:dyDescent="0.45">
      <c r="A443" s="11"/>
      <c r="B443" s="11"/>
      <c r="C443" s="11"/>
      <c r="D443" s="11"/>
      <c r="E443" s="11"/>
      <c r="F443" s="11"/>
    </row>
    <row r="444" spans="1:6" ht="16" x14ac:dyDescent="0.45">
      <c r="A444" s="11"/>
      <c r="B444" s="11"/>
      <c r="C444" s="11"/>
      <c r="D444" s="11"/>
      <c r="E444" s="11"/>
      <c r="F444" s="11"/>
    </row>
    <row r="445" spans="1:6" ht="16" x14ac:dyDescent="0.45">
      <c r="A445" s="11"/>
      <c r="B445" s="11"/>
      <c r="C445" s="11"/>
      <c r="D445" s="11"/>
      <c r="E445" s="11"/>
      <c r="F445" s="11"/>
    </row>
    <row r="446" spans="1:6" ht="16" x14ac:dyDescent="0.45">
      <c r="A446" s="11"/>
      <c r="B446" s="11"/>
      <c r="C446" s="11"/>
      <c r="D446" s="11"/>
      <c r="E446" s="11"/>
      <c r="F446" s="11"/>
    </row>
    <row r="447" spans="1:6" ht="16" x14ac:dyDescent="0.45">
      <c r="A447" s="11"/>
      <c r="B447" s="11"/>
      <c r="C447" s="11"/>
      <c r="D447" s="11"/>
      <c r="E447" s="11"/>
      <c r="F447" s="11"/>
    </row>
    <row r="448" spans="1:6" ht="16" x14ac:dyDescent="0.45">
      <c r="A448" s="11"/>
      <c r="B448" s="11"/>
      <c r="C448" s="11"/>
      <c r="D448" s="11"/>
      <c r="E448" s="11"/>
      <c r="F448" s="11"/>
    </row>
    <row r="449" spans="1:6" ht="16" x14ac:dyDescent="0.45">
      <c r="A449" s="11"/>
      <c r="B449" s="11"/>
      <c r="C449" s="11"/>
      <c r="D449" s="11"/>
      <c r="E449" s="11"/>
      <c r="F449" s="11"/>
    </row>
    <row r="450" spans="1:6" ht="16" x14ac:dyDescent="0.45">
      <c r="A450" s="11"/>
      <c r="B450" s="11"/>
      <c r="C450" s="11"/>
      <c r="D450" s="11"/>
      <c r="E450" s="11"/>
      <c r="F450" s="11"/>
    </row>
    <row r="451" spans="1:6" ht="16" x14ac:dyDescent="0.45">
      <c r="A451" s="11"/>
      <c r="B451" s="11"/>
      <c r="C451" s="11"/>
      <c r="D451" s="11"/>
      <c r="E451" s="11"/>
      <c r="F451" s="11"/>
    </row>
    <row r="452" spans="1:6" ht="16" x14ac:dyDescent="0.45">
      <c r="A452" s="11"/>
      <c r="B452" s="11"/>
      <c r="C452" s="11"/>
      <c r="D452" s="11"/>
      <c r="E452" s="11"/>
      <c r="F452" s="11"/>
    </row>
    <row r="453" spans="1:6" ht="16" x14ac:dyDescent="0.45">
      <c r="A453" s="11"/>
      <c r="B453" s="11"/>
      <c r="C453" s="11"/>
      <c r="D453" s="11"/>
      <c r="E453" s="11"/>
      <c r="F453" s="11"/>
    </row>
    <row r="454" spans="1:6" ht="16" x14ac:dyDescent="0.45">
      <c r="A454" s="11"/>
      <c r="B454" s="11"/>
      <c r="C454" s="11"/>
      <c r="D454" s="11"/>
      <c r="E454" s="11"/>
      <c r="F454" s="11"/>
    </row>
    <row r="455" spans="1:6" ht="16" x14ac:dyDescent="0.45">
      <c r="A455" s="11"/>
      <c r="B455" s="11"/>
      <c r="C455" s="11"/>
      <c r="D455" s="11"/>
      <c r="E455" s="11"/>
      <c r="F455" s="11"/>
    </row>
    <row r="456" spans="1:6" ht="16" x14ac:dyDescent="0.45">
      <c r="A456" s="11"/>
      <c r="B456" s="11"/>
      <c r="C456" s="11"/>
      <c r="D456" s="11"/>
      <c r="E456" s="11"/>
      <c r="F456" s="11"/>
    </row>
    <row r="457" spans="1:6" ht="16" x14ac:dyDescent="0.45">
      <c r="A457" s="11"/>
      <c r="B457" s="11"/>
      <c r="C457" s="11"/>
      <c r="D457" s="11"/>
      <c r="E457" s="11"/>
      <c r="F457" s="11"/>
    </row>
    <row r="458" spans="1:6" ht="16" x14ac:dyDescent="0.45">
      <c r="A458" s="11"/>
      <c r="B458" s="11"/>
      <c r="C458" s="11"/>
      <c r="D458" s="11"/>
      <c r="E458" s="11"/>
      <c r="F458" s="11"/>
    </row>
    <row r="459" spans="1:6" ht="16" x14ac:dyDescent="0.45">
      <c r="A459" s="11"/>
      <c r="B459" s="11"/>
      <c r="C459" s="11"/>
      <c r="D459" s="11"/>
      <c r="E459" s="11"/>
      <c r="F459" s="11"/>
    </row>
    <row r="460" spans="1:6" ht="16" x14ac:dyDescent="0.45">
      <c r="A460" s="11"/>
      <c r="B460" s="11"/>
      <c r="C460" s="11"/>
      <c r="D460" s="11"/>
      <c r="E460" s="11"/>
      <c r="F460" s="11"/>
    </row>
    <row r="461" spans="1:6" ht="16" x14ac:dyDescent="0.45">
      <c r="A461" s="11"/>
      <c r="B461" s="11"/>
      <c r="C461" s="11"/>
      <c r="D461" s="11"/>
      <c r="E461" s="11"/>
      <c r="F461" s="11"/>
    </row>
    <row r="462" spans="1:6" ht="16" x14ac:dyDescent="0.45">
      <c r="A462" s="11"/>
      <c r="B462" s="11"/>
      <c r="C462" s="11"/>
      <c r="D462" s="11"/>
      <c r="E462" s="11"/>
      <c r="F462" s="11"/>
    </row>
    <row r="463" spans="1:6" ht="16" x14ac:dyDescent="0.45">
      <c r="A463" s="11"/>
      <c r="B463" s="11"/>
      <c r="C463" s="11"/>
      <c r="D463" s="11"/>
      <c r="E463" s="11"/>
      <c r="F463" s="11"/>
    </row>
    <row r="464" spans="1:6" ht="16" x14ac:dyDescent="0.45">
      <c r="A464" s="11"/>
      <c r="B464" s="11"/>
      <c r="C464" s="11"/>
      <c r="D464" s="11"/>
      <c r="E464" s="11"/>
      <c r="F464" s="11"/>
    </row>
    <row r="465" spans="1:6" ht="16" x14ac:dyDescent="0.45">
      <c r="A465" s="11"/>
      <c r="B465" s="11"/>
      <c r="C465" s="11"/>
      <c r="D465" s="11"/>
      <c r="E465" s="11"/>
      <c r="F465" s="11"/>
    </row>
    <row r="466" spans="1:6" ht="16" x14ac:dyDescent="0.45">
      <c r="A466" s="11"/>
      <c r="B466" s="11"/>
      <c r="C466" s="11"/>
      <c r="D466" s="11"/>
      <c r="E466" s="11"/>
      <c r="F466" s="11"/>
    </row>
    <row r="467" spans="1:6" ht="16" x14ac:dyDescent="0.45">
      <c r="A467" s="11"/>
      <c r="B467" s="11"/>
      <c r="C467" s="11"/>
      <c r="D467" s="11"/>
      <c r="E467" s="11"/>
      <c r="F467" s="11"/>
    </row>
    <row r="468" spans="1:6" ht="16" x14ac:dyDescent="0.45">
      <c r="A468" s="11"/>
      <c r="B468" s="11"/>
      <c r="C468" s="11"/>
      <c r="D468" s="11"/>
      <c r="E468" s="11"/>
      <c r="F468" s="11"/>
    </row>
    <row r="469" spans="1:6" ht="16" x14ac:dyDescent="0.45">
      <c r="A469" s="11"/>
      <c r="B469" s="11"/>
      <c r="C469" s="11"/>
      <c r="D469" s="11"/>
      <c r="E469" s="11"/>
      <c r="F469" s="11"/>
    </row>
    <row r="470" spans="1:6" ht="16" x14ac:dyDescent="0.45">
      <c r="A470" s="11"/>
      <c r="B470" s="11"/>
      <c r="C470" s="11"/>
      <c r="D470" s="11"/>
      <c r="E470" s="11"/>
      <c r="F470" s="11"/>
    </row>
    <row r="471" spans="1:6" ht="16" x14ac:dyDescent="0.45">
      <c r="A471" s="11"/>
      <c r="B471" s="11"/>
      <c r="C471" s="11"/>
      <c r="D471" s="11"/>
      <c r="E471" s="11"/>
      <c r="F471" s="11"/>
    </row>
    <row r="472" spans="1:6" ht="16" x14ac:dyDescent="0.45">
      <c r="A472" s="11"/>
      <c r="B472" s="11"/>
      <c r="C472" s="11"/>
      <c r="D472" s="11"/>
      <c r="E472" s="11"/>
      <c r="F472" s="11"/>
    </row>
    <row r="473" spans="1:6" ht="16" x14ac:dyDescent="0.45">
      <c r="A473" s="11"/>
      <c r="B473" s="11"/>
      <c r="C473" s="11"/>
      <c r="D473" s="11"/>
      <c r="E473" s="11"/>
      <c r="F473" s="11"/>
    </row>
    <row r="474" spans="1:6" ht="16" x14ac:dyDescent="0.45">
      <c r="A474" s="11"/>
      <c r="B474" s="11"/>
      <c r="C474" s="11"/>
      <c r="D474" s="11"/>
      <c r="E474" s="11"/>
      <c r="F474" s="11"/>
    </row>
    <row r="475" spans="1:6" ht="16" x14ac:dyDescent="0.45">
      <c r="A475" s="11"/>
      <c r="B475" s="11"/>
      <c r="C475" s="11"/>
      <c r="D475" s="11"/>
      <c r="E475" s="11"/>
      <c r="F475" s="11"/>
    </row>
    <row r="476" spans="1:6" ht="16" x14ac:dyDescent="0.45">
      <c r="A476" s="11"/>
      <c r="B476" s="11"/>
      <c r="C476" s="11"/>
      <c r="D476" s="11"/>
      <c r="E476" s="11"/>
      <c r="F476" s="11"/>
    </row>
  </sheetData>
  <autoFilter ref="A1:F351" xr:uid="{00000000-0009-0000-0000-000001000000}"/>
  <sortState xmlns:xlrd2="http://schemas.microsoft.com/office/spreadsheetml/2017/richdata2" ref="A2:F351">
    <sortCondition ref="A2"/>
  </sortState>
  <pageMargins left="0.7" right="0.7" top="0.75" bottom="0.75" header="0.3" footer="0.3"/>
  <pageSetup paperSize="9" orientation="portrait" r:id="rId1"/>
  <headerFooter>
    <oddFooter>&amp;C&amp;1#&amp;"Calibri"&amp;10&amp;K000000Classification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6"/>
  <sheetViews>
    <sheetView topLeftCell="A370" workbookViewId="0">
      <selection activeCell="A415" sqref="A415"/>
    </sheetView>
  </sheetViews>
  <sheetFormatPr defaultColWidth="9.08984375" defaultRowHeight="12.5" x14ac:dyDescent="0.25"/>
  <cols>
    <col min="1" max="1" width="16.90625" bestFit="1" customWidth="1"/>
    <col min="2" max="2" width="39.08984375" bestFit="1" customWidth="1"/>
    <col min="3" max="3" width="18.90625" bestFit="1" customWidth="1"/>
    <col min="4" max="4" width="12.54296875" bestFit="1" customWidth="1"/>
    <col min="5" max="5" width="18.453125" bestFit="1" customWidth="1"/>
    <col min="6" max="6" width="15.08984375" bestFit="1" customWidth="1"/>
    <col min="7" max="9" width="10.08984375" bestFit="1" customWidth="1"/>
    <col min="10" max="16" width="3.90625" customWidth="1"/>
  </cols>
  <sheetData>
    <row r="1" spans="1:16" x14ac:dyDescent="0.25">
      <c r="A1" t="s">
        <v>968</v>
      </c>
      <c r="B1" t="s">
        <v>969</v>
      </c>
      <c r="C1" s="12" t="s">
        <v>1511</v>
      </c>
      <c r="D1" t="s">
        <v>970</v>
      </c>
      <c r="E1" s="12" t="s">
        <v>1512</v>
      </c>
      <c r="F1" s="12" t="s">
        <v>1511</v>
      </c>
      <c r="G1" t="s">
        <v>971</v>
      </c>
      <c r="H1" t="s">
        <v>968</v>
      </c>
      <c r="I1" s="8"/>
      <c r="J1" s="8"/>
      <c r="K1" s="8"/>
      <c r="L1" s="8"/>
      <c r="M1" s="8"/>
      <c r="N1" s="8"/>
      <c r="O1" s="8"/>
      <c r="P1" s="8"/>
    </row>
    <row r="2" spans="1:16" x14ac:dyDescent="0.25">
      <c r="A2">
        <f t="shared" ref="A2:A65" si="0">H2-470000</f>
        <v>26</v>
      </c>
      <c r="B2" t="s">
        <v>1513</v>
      </c>
      <c r="C2">
        <v>5058.8999999999996</v>
      </c>
      <c r="D2">
        <v>330</v>
      </c>
      <c r="E2">
        <v>15.33</v>
      </c>
      <c r="F2">
        <v>5058.8999999999996</v>
      </c>
      <c r="H2">
        <v>470026</v>
      </c>
      <c r="I2" t="e">
        <f>COUNTIF('Price list'!#REF!,A2)</f>
        <v>#REF!</v>
      </c>
      <c r="J2" s="8" t="s">
        <v>1509</v>
      </c>
      <c r="K2" s="8"/>
      <c r="L2" s="8"/>
      <c r="M2" s="8"/>
      <c r="N2" s="8"/>
      <c r="O2" s="8"/>
      <c r="P2" s="8"/>
    </row>
    <row r="3" spans="1:16" x14ac:dyDescent="0.25">
      <c r="A3">
        <f t="shared" si="0"/>
        <v>28</v>
      </c>
      <c r="B3" t="s">
        <v>972</v>
      </c>
      <c r="C3">
        <v>7275.9000000000005</v>
      </c>
      <c r="D3">
        <v>395</v>
      </c>
      <c r="E3">
        <v>18.420000000000002</v>
      </c>
      <c r="F3">
        <v>7275.9000000000005</v>
      </c>
      <c r="H3">
        <v>470028</v>
      </c>
      <c r="I3" t="e">
        <f>COUNTIF('Price list'!#REF!,A3)</f>
        <v>#REF!</v>
      </c>
      <c r="J3" s="8" t="s">
        <v>1509</v>
      </c>
      <c r="K3" s="8"/>
      <c r="L3" s="8"/>
      <c r="M3" s="8"/>
      <c r="N3" s="8"/>
      <c r="O3" s="8"/>
      <c r="P3" s="8"/>
    </row>
    <row r="4" spans="1:16" x14ac:dyDescent="0.25">
      <c r="A4">
        <f t="shared" si="0"/>
        <v>29</v>
      </c>
      <c r="B4" t="s">
        <v>1514</v>
      </c>
      <c r="C4">
        <v>7735.45</v>
      </c>
      <c r="D4">
        <v>355</v>
      </c>
      <c r="E4">
        <v>21.79</v>
      </c>
      <c r="F4">
        <v>7735.45</v>
      </c>
      <c r="H4">
        <v>470029</v>
      </c>
      <c r="I4" t="e">
        <f>COUNTIF('Price list'!#REF!,A4)</f>
        <v>#REF!</v>
      </c>
      <c r="J4" s="8" t="s">
        <v>1509</v>
      </c>
      <c r="K4" s="8"/>
      <c r="L4" s="8"/>
      <c r="M4" s="8"/>
      <c r="N4" s="8"/>
      <c r="O4" s="8"/>
      <c r="P4" s="8"/>
    </row>
    <row r="5" spans="1:16" x14ac:dyDescent="0.25">
      <c r="A5">
        <f t="shared" si="0"/>
        <v>30</v>
      </c>
      <c r="B5" t="s">
        <v>973</v>
      </c>
      <c r="C5">
        <v>5058.8999999999996</v>
      </c>
      <c r="D5">
        <v>330</v>
      </c>
      <c r="E5">
        <v>15.33</v>
      </c>
      <c r="F5">
        <v>5058.8999999999996</v>
      </c>
      <c r="H5">
        <v>470030</v>
      </c>
      <c r="I5" t="e">
        <f>COUNTIF('Price list'!#REF!,A5)</f>
        <v>#REF!</v>
      </c>
      <c r="J5" s="8" t="s">
        <v>1509</v>
      </c>
      <c r="K5" s="8"/>
      <c r="L5" s="8"/>
      <c r="M5" s="8"/>
      <c r="N5" s="8"/>
      <c r="O5" s="8"/>
      <c r="P5" s="8"/>
    </row>
    <row r="6" spans="1:16" x14ac:dyDescent="0.25">
      <c r="A6">
        <f t="shared" si="0"/>
        <v>33</v>
      </c>
      <c r="B6" t="s">
        <v>1515</v>
      </c>
      <c r="C6">
        <v>10262.700000000001</v>
      </c>
      <c r="D6">
        <v>810</v>
      </c>
      <c r="E6">
        <v>12.670000000000002</v>
      </c>
      <c r="F6">
        <v>10262.700000000001</v>
      </c>
      <c r="H6">
        <v>470033</v>
      </c>
      <c r="I6" t="e">
        <f>COUNTIF('Price list'!#REF!,A6)</f>
        <v>#REF!</v>
      </c>
      <c r="J6" s="8" t="s">
        <v>1509</v>
      </c>
      <c r="K6" s="8"/>
      <c r="L6" s="8"/>
      <c r="M6" s="8"/>
      <c r="N6" s="8"/>
      <c r="O6" s="8"/>
      <c r="P6" s="8"/>
    </row>
    <row r="7" spans="1:16" x14ac:dyDescent="0.25">
      <c r="A7">
        <f t="shared" si="0"/>
        <v>34</v>
      </c>
      <c r="B7" t="s">
        <v>1516</v>
      </c>
      <c r="C7">
        <v>2943.36</v>
      </c>
      <c r="D7">
        <v>192</v>
      </c>
      <c r="E7">
        <v>15.33</v>
      </c>
      <c r="F7">
        <v>2943.36</v>
      </c>
      <c r="H7">
        <v>470034</v>
      </c>
      <c r="I7" t="e">
        <f>COUNTIF('Price list'!#REF!,A7)</f>
        <v>#REF!</v>
      </c>
      <c r="J7" s="8" t="s">
        <v>1509</v>
      </c>
      <c r="K7" s="8"/>
      <c r="L7" s="8"/>
      <c r="M7" s="8"/>
      <c r="N7" s="8"/>
      <c r="O7" s="8"/>
      <c r="P7" s="8"/>
    </row>
    <row r="8" spans="1:16" x14ac:dyDescent="0.25">
      <c r="A8">
        <f t="shared" si="0"/>
        <v>35</v>
      </c>
      <c r="B8" t="s">
        <v>974</v>
      </c>
      <c r="C8">
        <v>2943.36</v>
      </c>
      <c r="D8">
        <v>192</v>
      </c>
      <c r="E8">
        <v>15.33</v>
      </c>
      <c r="F8">
        <v>2943.36</v>
      </c>
      <c r="H8">
        <v>470035</v>
      </c>
      <c r="I8" t="e">
        <f>COUNTIF('Price list'!#REF!,A8)</f>
        <v>#REF!</v>
      </c>
      <c r="J8" s="8" t="s">
        <v>1509</v>
      </c>
      <c r="K8" s="8"/>
      <c r="L8" s="8"/>
      <c r="M8" s="8"/>
      <c r="N8" s="8"/>
      <c r="O8" s="8"/>
      <c r="P8" s="8"/>
    </row>
    <row r="9" spans="1:16" x14ac:dyDescent="0.25">
      <c r="A9">
        <f t="shared" si="0"/>
        <v>36</v>
      </c>
      <c r="B9" t="s">
        <v>1517</v>
      </c>
      <c r="C9">
        <v>6468</v>
      </c>
      <c r="D9">
        <v>490</v>
      </c>
      <c r="E9">
        <v>13.2</v>
      </c>
      <c r="F9">
        <v>6468</v>
      </c>
      <c r="H9">
        <v>470036</v>
      </c>
      <c r="I9" t="e">
        <f>COUNTIF('Price list'!#REF!,A9)</f>
        <v>#REF!</v>
      </c>
      <c r="J9" s="8" t="s">
        <v>1509</v>
      </c>
      <c r="K9" s="8"/>
      <c r="L9" s="8"/>
      <c r="M9" s="8"/>
      <c r="N9" s="8"/>
      <c r="O9" s="8"/>
      <c r="P9" s="8"/>
    </row>
    <row r="10" spans="1:16" x14ac:dyDescent="0.25">
      <c r="A10">
        <f t="shared" si="0"/>
        <v>37</v>
      </c>
      <c r="B10" t="s">
        <v>1518</v>
      </c>
      <c r="C10">
        <v>5058.8999999999996</v>
      </c>
      <c r="D10">
        <v>330</v>
      </c>
      <c r="E10">
        <v>15.33</v>
      </c>
      <c r="F10">
        <v>5058.8999999999996</v>
      </c>
      <c r="H10">
        <v>470037</v>
      </c>
      <c r="I10" t="e">
        <f>COUNTIF('Price list'!#REF!,A10)</f>
        <v>#REF!</v>
      </c>
      <c r="J10" s="8" t="s">
        <v>1509</v>
      </c>
      <c r="K10" s="8"/>
      <c r="L10" s="8"/>
      <c r="M10" s="8"/>
      <c r="N10" s="8"/>
      <c r="O10" s="8"/>
      <c r="P10" s="8"/>
    </row>
    <row r="11" spans="1:16" x14ac:dyDescent="0.25">
      <c r="A11">
        <f t="shared" si="0"/>
        <v>38</v>
      </c>
      <c r="B11" t="s">
        <v>975</v>
      </c>
      <c r="C11">
        <v>354.96</v>
      </c>
      <c r="D11">
        <v>24</v>
      </c>
      <c r="E11">
        <v>14.79</v>
      </c>
      <c r="F11">
        <v>354.96</v>
      </c>
      <c r="H11">
        <v>470038</v>
      </c>
      <c r="I11" t="e">
        <f>COUNTIF('Price list'!#REF!,A11)</f>
        <v>#REF!</v>
      </c>
      <c r="J11" s="8"/>
      <c r="K11" s="8"/>
      <c r="L11" s="8"/>
      <c r="M11" s="8"/>
      <c r="N11" s="8"/>
      <c r="O11" s="8"/>
      <c r="P11" s="8"/>
    </row>
    <row r="12" spans="1:16" x14ac:dyDescent="0.25">
      <c r="A12">
        <f t="shared" si="0"/>
        <v>39</v>
      </c>
      <c r="B12" t="s">
        <v>1519</v>
      </c>
      <c r="C12">
        <v>5068.7999999999993</v>
      </c>
      <c r="D12">
        <v>384</v>
      </c>
      <c r="E12">
        <v>13.2</v>
      </c>
      <c r="F12">
        <v>5068.7999999999993</v>
      </c>
      <c r="H12">
        <v>470039</v>
      </c>
      <c r="I12" t="e">
        <f>COUNTIF('Price list'!#REF!,A12)</f>
        <v>#REF!</v>
      </c>
      <c r="J12" s="8" t="s">
        <v>1509</v>
      </c>
      <c r="K12" s="8"/>
      <c r="L12" s="8"/>
      <c r="M12" s="8"/>
      <c r="N12" s="8"/>
      <c r="O12" s="8"/>
      <c r="P12" s="8"/>
    </row>
    <row r="13" spans="1:16" x14ac:dyDescent="0.25">
      <c r="A13">
        <f t="shared" si="0"/>
        <v>44</v>
      </c>
      <c r="B13" t="s">
        <v>1520</v>
      </c>
      <c r="C13">
        <v>3052.8</v>
      </c>
      <c r="D13">
        <v>160</v>
      </c>
      <c r="E13">
        <v>19.080000000000002</v>
      </c>
      <c r="F13">
        <v>3052.8</v>
      </c>
      <c r="H13">
        <v>470044</v>
      </c>
      <c r="I13" t="e">
        <f>COUNTIF('Price list'!#REF!,A13)</f>
        <v>#REF!</v>
      </c>
      <c r="J13" s="8" t="s">
        <v>1509</v>
      </c>
      <c r="K13" s="8"/>
      <c r="L13" s="8"/>
      <c r="M13" s="8"/>
      <c r="N13" s="8"/>
      <c r="O13" s="8"/>
      <c r="P13" s="8"/>
    </row>
    <row r="14" spans="1:16" x14ac:dyDescent="0.25">
      <c r="A14">
        <f t="shared" si="0"/>
        <v>46</v>
      </c>
      <c r="B14" t="s">
        <v>1521</v>
      </c>
      <c r="C14">
        <v>4183.68</v>
      </c>
      <c r="D14">
        <v>192</v>
      </c>
      <c r="E14">
        <v>21.790000000000003</v>
      </c>
      <c r="F14">
        <v>4183.68</v>
      </c>
      <c r="H14">
        <v>470046</v>
      </c>
      <c r="I14" t="e">
        <f>COUNTIF('Price list'!#REF!,A14)</f>
        <v>#REF!</v>
      </c>
      <c r="J14" s="8" t="s">
        <v>1509</v>
      </c>
      <c r="K14" s="8"/>
      <c r="L14" s="8"/>
      <c r="M14" s="8"/>
      <c r="N14" s="8"/>
      <c r="O14" s="8"/>
      <c r="P14" s="8"/>
    </row>
    <row r="15" spans="1:16" x14ac:dyDescent="0.25">
      <c r="A15">
        <f t="shared" si="0"/>
        <v>49</v>
      </c>
      <c r="B15" t="s">
        <v>1522</v>
      </c>
      <c r="C15">
        <v>7739</v>
      </c>
      <c r="D15">
        <v>355</v>
      </c>
      <c r="E15">
        <v>21.8</v>
      </c>
      <c r="F15">
        <v>7739</v>
      </c>
      <c r="H15">
        <v>470049</v>
      </c>
      <c r="I15" t="e">
        <f>COUNTIF('Price list'!#REF!,A15)</f>
        <v>#REF!</v>
      </c>
      <c r="J15" s="8" t="s">
        <v>1509</v>
      </c>
      <c r="K15" s="8"/>
      <c r="L15" s="8"/>
      <c r="M15" s="8"/>
      <c r="N15" s="8"/>
      <c r="O15" s="8"/>
      <c r="P15" s="8"/>
    </row>
    <row r="16" spans="1:16" x14ac:dyDescent="0.25">
      <c r="A16">
        <f t="shared" si="0"/>
        <v>50</v>
      </c>
      <c r="B16" t="s">
        <v>976</v>
      </c>
      <c r="C16">
        <v>4366.08</v>
      </c>
      <c r="D16">
        <v>192</v>
      </c>
      <c r="E16">
        <v>22.74</v>
      </c>
      <c r="F16">
        <v>4366.08</v>
      </c>
      <c r="H16">
        <v>470050</v>
      </c>
      <c r="I16" t="e">
        <f>COUNTIF('Price list'!#REF!,A16)</f>
        <v>#REF!</v>
      </c>
      <c r="J16" s="8" t="s">
        <v>1509</v>
      </c>
      <c r="K16" s="8"/>
      <c r="L16" s="8"/>
      <c r="M16" s="8"/>
      <c r="N16" s="8"/>
      <c r="O16" s="8"/>
      <c r="P16" s="8"/>
    </row>
    <row r="17" spans="1:16" x14ac:dyDescent="0.25">
      <c r="A17">
        <f t="shared" si="0"/>
        <v>54</v>
      </c>
      <c r="B17" t="s">
        <v>1523</v>
      </c>
      <c r="C17">
        <v>7739</v>
      </c>
      <c r="D17">
        <v>355</v>
      </c>
      <c r="E17">
        <v>21.8</v>
      </c>
      <c r="F17">
        <v>7739</v>
      </c>
      <c r="H17">
        <v>470054</v>
      </c>
      <c r="I17" t="e">
        <f>COUNTIF('Price list'!#REF!,A17)</f>
        <v>#REF!</v>
      </c>
      <c r="J17" s="8" t="s">
        <v>1509</v>
      </c>
      <c r="K17" s="8"/>
      <c r="L17" s="8"/>
      <c r="M17" s="8"/>
      <c r="N17" s="8"/>
      <c r="O17" s="8"/>
      <c r="P17" s="8"/>
    </row>
    <row r="18" spans="1:16" x14ac:dyDescent="0.25">
      <c r="A18">
        <f t="shared" si="0"/>
        <v>55</v>
      </c>
      <c r="B18" t="s">
        <v>1524</v>
      </c>
      <c r="C18">
        <v>5232</v>
      </c>
      <c r="D18">
        <v>240</v>
      </c>
      <c r="E18">
        <v>21.8</v>
      </c>
      <c r="F18">
        <v>5232</v>
      </c>
      <c r="H18">
        <v>470055</v>
      </c>
      <c r="I18" t="e">
        <f>COUNTIF('Price list'!#REF!,A18)</f>
        <v>#REF!</v>
      </c>
      <c r="J18" s="8" t="s">
        <v>1509</v>
      </c>
      <c r="K18" s="8"/>
      <c r="L18" s="8"/>
      <c r="M18" s="8"/>
      <c r="N18" s="8"/>
      <c r="O18" s="8"/>
      <c r="P18" s="8"/>
    </row>
    <row r="19" spans="1:16" x14ac:dyDescent="0.25">
      <c r="A19">
        <f t="shared" si="0"/>
        <v>56</v>
      </c>
      <c r="B19" t="s">
        <v>1525</v>
      </c>
      <c r="C19">
        <v>5484</v>
      </c>
      <c r="D19">
        <v>300</v>
      </c>
      <c r="E19">
        <v>18.28</v>
      </c>
      <c r="F19">
        <v>5484</v>
      </c>
      <c r="H19">
        <v>470056</v>
      </c>
      <c r="I19" t="e">
        <f>COUNTIF('Price list'!#REF!,A19)</f>
        <v>#REF!</v>
      </c>
      <c r="J19" s="8" t="s">
        <v>1509</v>
      </c>
      <c r="K19" s="8"/>
      <c r="L19" s="8"/>
      <c r="M19" s="8"/>
      <c r="N19" s="8"/>
      <c r="O19" s="8"/>
      <c r="P19" s="8"/>
    </row>
    <row r="20" spans="1:16" x14ac:dyDescent="0.25">
      <c r="A20">
        <f t="shared" si="0"/>
        <v>57</v>
      </c>
      <c r="B20" t="s">
        <v>1526</v>
      </c>
      <c r="C20">
        <v>5229.6000000000004</v>
      </c>
      <c r="D20">
        <v>240</v>
      </c>
      <c r="E20">
        <v>21.790000000000003</v>
      </c>
      <c r="F20">
        <v>5229.6000000000004</v>
      </c>
      <c r="H20">
        <v>470057</v>
      </c>
      <c r="I20" t="e">
        <f>COUNTIF('Price list'!#REF!,A20)</f>
        <v>#REF!</v>
      </c>
      <c r="J20" s="8" t="s">
        <v>1509</v>
      </c>
      <c r="K20" s="8"/>
      <c r="L20" s="8"/>
      <c r="M20" s="8"/>
      <c r="N20" s="8"/>
      <c r="O20" s="8"/>
      <c r="P20" s="8"/>
    </row>
    <row r="21" spans="1:16" x14ac:dyDescent="0.25">
      <c r="A21">
        <f t="shared" si="0"/>
        <v>58</v>
      </c>
      <c r="B21" t="s">
        <v>1527</v>
      </c>
      <c r="C21">
        <v>7129.2000000000007</v>
      </c>
      <c r="D21">
        <v>390</v>
      </c>
      <c r="E21">
        <v>18.28</v>
      </c>
      <c r="F21">
        <v>7129.2000000000007</v>
      </c>
      <c r="H21">
        <v>470058</v>
      </c>
      <c r="I21" t="e">
        <f>COUNTIF('Price list'!#REF!,A21)</f>
        <v>#REF!</v>
      </c>
      <c r="J21" s="8"/>
      <c r="K21" s="8"/>
      <c r="L21" s="8"/>
      <c r="M21" s="8"/>
      <c r="N21" s="8"/>
      <c r="O21" s="8"/>
      <c r="P21" s="8"/>
    </row>
    <row r="22" spans="1:16" x14ac:dyDescent="0.25">
      <c r="A22">
        <f t="shared" si="0"/>
        <v>59</v>
      </c>
      <c r="B22" t="s">
        <v>1528</v>
      </c>
      <c r="C22">
        <v>5232</v>
      </c>
      <c r="D22">
        <v>240</v>
      </c>
      <c r="E22">
        <v>21.8</v>
      </c>
      <c r="F22">
        <v>5232</v>
      </c>
      <c r="H22">
        <v>470059</v>
      </c>
      <c r="I22" t="e">
        <f>COUNTIF('Price list'!#REF!,A22)</f>
        <v>#REF!</v>
      </c>
      <c r="J22" s="8"/>
      <c r="K22" s="8"/>
      <c r="L22" s="8"/>
      <c r="M22" s="8"/>
      <c r="N22" s="8"/>
      <c r="O22" s="8"/>
      <c r="P22" s="8"/>
    </row>
    <row r="23" spans="1:16" x14ac:dyDescent="0.25">
      <c r="A23">
        <f t="shared" si="0"/>
        <v>79</v>
      </c>
      <c r="B23" t="s">
        <v>1529</v>
      </c>
      <c r="C23">
        <v>6726.24</v>
      </c>
      <c r="D23">
        <v>648</v>
      </c>
      <c r="E23">
        <v>10.379999999999999</v>
      </c>
      <c r="F23">
        <v>6726.24</v>
      </c>
      <c r="H23">
        <v>470079</v>
      </c>
      <c r="I23" t="e">
        <f>COUNTIF('Price list'!#REF!,A23)</f>
        <v>#REF!</v>
      </c>
      <c r="J23" s="8"/>
      <c r="K23" s="8"/>
      <c r="L23" s="8"/>
      <c r="M23" s="8"/>
      <c r="N23" s="8"/>
      <c r="O23" s="8"/>
      <c r="P23" s="8"/>
    </row>
    <row r="24" spans="1:16" x14ac:dyDescent="0.25">
      <c r="A24">
        <f t="shared" si="0"/>
        <v>84</v>
      </c>
      <c r="B24" t="s">
        <v>977</v>
      </c>
      <c r="C24">
        <v>324.60000000000002</v>
      </c>
      <c r="D24">
        <v>30</v>
      </c>
      <c r="E24">
        <v>10.82</v>
      </c>
      <c r="F24">
        <v>324.60000000000002</v>
      </c>
      <c r="H24">
        <v>470084</v>
      </c>
      <c r="I24" t="e">
        <f>COUNTIF('Price list'!#REF!,A24)</f>
        <v>#REF!</v>
      </c>
      <c r="J24" s="8"/>
      <c r="K24" s="8"/>
      <c r="L24" s="8"/>
      <c r="M24" s="8"/>
      <c r="N24" s="8"/>
      <c r="O24" s="8"/>
      <c r="P24" s="8"/>
    </row>
    <row r="25" spans="1:16" x14ac:dyDescent="0.25">
      <c r="A25">
        <f t="shared" si="0"/>
        <v>85</v>
      </c>
      <c r="B25" t="s">
        <v>978</v>
      </c>
      <c r="C25">
        <v>324.60000000000002</v>
      </c>
      <c r="D25">
        <v>30</v>
      </c>
      <c r="E25">
        <v>10.82</v>
      </c>
      <c r="F25">
        <v>324.60000000000002</v>
      </c>
      <c r="H25">
        <v>470085</v>
      </c>
      <c r="I25" t="e">
        <f>COUNTIF('Price list'!#REF!,A25)</f>
        <v>#REF!</v>
      </c>
      <c r="J25" s="8" t="s">
        <v>1509</v>
      </c>
      <c r="K25" s="8"/>
      <c r="L25" s="8"/>
      <c r="M25" s="8"/>
      <c r="N25" s="8"/>
      <c r="O25" s="8"/>
      <c r="P25" s="8"/>
    </row>
    <row r="26" spans="1:16" x14ac:dyDescent="0.25">
      <c r="A26">
        <f t="shared" si="0"/>
        <v>86</v>
      </c>
      <c r="B26" t="s">
        <v>979</v>
      </c>
      <c r="C26">
        <v>324.60000000000002</v>
      </c>
      <c r="D26">
        <v>30</v>
      </c>
      <c r="E26">
        <v>10.82</v>
      </c>
      <c r="F26">
        <v>324.60000000000002</v>
      </c>
      <c r="H26">
        <v>470086</v>
      </c>
      <c r="I26" t="e">
        <f>COUNTIF('Price list'!#REF!,A26)</f>
        <v>#REF!</v>
      </c>
      <c r="J26" s="8" t="s">
        <v>1509</v>
      </c>
      <c r="K26" s="8"/>
      <c r="L26" s="8"/>
      <c r="M26" s="8"/>
      <c r="N26" s="8"/>
      <c r="O26" s="8"/>
      <c r="P26" s="8"/>
    </row>
    <row r="27" spans="1:16" x14ac:dyDescent="0.25">
      <c r="A27">
        <f t="shared" si="0"/>
        <v>87</v>
      </c>
      <c r="B27" t="s">
        <v>980</v>
      </c>
      <c r="C27">
        <v>324.60000000000002</v>
      </c>
      <c r="D27">
        <v>30</v>
      </c>
      <c r="E27">
        <v>10.82</v>
      </c>
      <c r="F27">
        <v>324.60000000000002</v>
      </c>
      <c r="H27">
        <v>470087</v>
      </c>
      <c r="I27" t="e">
        <f>COUNTIF('Price list'!#REF!,A27)</f>
        <v>#REF!</v>
      </c>
      <c r="J27" s="8" t="s">
        <v>1509</v>
      </c>
      <c r="K27" s="8"/>
      <c r="L27" s="8"/>
      <c r="M27" s="8"/>
      <c r="N27" s="8"/>
      <c r="O27" s="8"/>
      <c r="P27" s="8"/>
    </row>
    <row r="28" spans="1:16" x14ac:dyDescent="0.25">
      <c r="A28">
        <f t="shared" si="0"/>
        <v>89</v>
      </c>
      <c r="B28" t="s">
        <v>981</v>
      </c>
      <c r="C28">
        <v>324.60000000000002</v>
      </c>
      <c r="D28">
        <v>30</v>
      </c>
      <c r="E28">
        <v>10.82</v>
      </c>
      <c r="F28">
        <v>324.60000000000002</v>
      </c>
      <c r="H28">
        <v>470089</v>
      </c>
      <c r="I28" t="e">
        <f>COUNTIF('Price list'!#REF!,A28)</f>
        <v>#REF!</v>
      </c>
      <c r="J28" s="8" t="s">
        <v>1509</v>
      </c>
      <c r="K28" s="8"/>
      <c r="L28" s="8"/>
      <c r="M28" s="8"/>
      <c r="N28" s="8"/>
      <c r="O28" s="8"/>
      <c r="P28" s="8"/>
    </row>
    <row r="29" spans="1:16" x14ac:dyDescent="0.25">
      <c r="A29">
        <f t="shared" si="0"/>
        <v>260</v>
      </c>
      <c r="B29" t="s">
        <v>982</v>
      </c>
      <c r="C29">
        <v>397.59999999999997</v>
      </c>
      <c r="D29">
        <v>20</v>
      </c>
      <c r="E29">
        <v>19.88</v>
      </c>
      <c r="F29">
        <v>397.59999999999997</v>
      </c>
      <c r="H29">
        <v>470260</v>
      </c>
      <c r="I29" t="e">
        <f>COUNTIF('Price list'!#REF!,A29)</f>
        <v>#REF!</v>
      </c>
      <c r="J29" s="8" t="s">
        <v>1509</v>
      </c>
      <c r="K29" s="8"/>
      <c r="L29" s="8"/>
      <c r="M29" s="8"/>
      <c r="N29" s="8"/>
      <c r="O29" s="8"/>
      <c r="P29" s="8"/>
    </row>
    <row r="30" spans="1:16" x14ac:dyDescent="0.25">
      <c r="A30">
        <f t="shared" si="0"/>
        <v>261</v>
      </c>
      <c r="B30" t="s">
        <v>983</v>
      </c>
      <c r="C30">
        <v>399.6</v>
      </c>
      <c r="D30">
        <v>20</v>
      </c>
      <c r="E30">
        <v>19.98</v>
      </c>
      <c r="F30">
        <v>399.6</v>
      </c>
      <c r="H30">
        <v>470261</v>
      </c>
      <c r="I30" t="e">
        <f>COUNTIF('Price list'!#REF!,A30)</f>
        <v>#REF!</v>
      </c>
      <c r="J30" s="8" t="s">
        <v>1509</v>
      </c>
      <c r="K30" s="8"/>
      <c r="L30" s="8"/>
      <c r="M30" s="8"/>
      <c r="N30" s="8"/>
      <c r="O30" s="8"/>
      <c r="P30" s="8"/>
    </row>
    <row r="31" spans="1:16" x14ac:dyDescent="0.25">
      <c r="A31">
        <f t="shared" si="0"/>
        <v>262</v>
      </c>
      <c r="B31" t="s">
        <v>1530</v>
      </c>
      <c r="C31">
        <v>379.6</v>
      </c>
      <c r="D31">
        <v>20</v>
      </c>
      <c r="E31">
        <v>18.98</v>
      </c>
      <c r="F31">
        <v>379.6</v>
      </c>
      <c r="H31">
        <v>470262</v>
      </c>
      <c r="I31" t="e">
        <f>COUNTIF('Price list'!#REF!,A31)</f>
        <v>#REF!</v>
      </c>
      <c r="J31" s="8"/>
      <c r="K31" s="8"/>
      <c r="L31" s="8"/>
      <c r="M31" s="8"/>
      <c r="N31" s="8"/>
      <c r="O31" s="8"/>
      <c r="P31" s="8"/>
    </row>
    <row r="32" spans="1:16" x14ac:dyDescent="0.25">
      <c r="A32">
        <f t="shared" si="0"/>
        <v>263</v>
      </c>
      <c r="B32" t="s">
        <v>984</v>
      </c>
      <c r="C32">
        <v>399.6</v>
      </c>
      <c r="D32">
        <v>20</v>
      </c>
      <c r="E32">
        <v>19.98</v>
      </c>
      <c r="F32">
        <v>399.6</v>
      </c>
      <c r="H32">
        <v>470263</v>
      </c>
      <c r="I32" t="e">
        <f>COUNTIF('Price list'!#REF!,A32)</f>
        <v>#REF!</v>
      </c>
      <c r="J32" s="8"/>
      <c r="K32" s="8"/>
      <c r="L32" s="8"/>
      <c r="M32" s="8"/>
      <c r="N32" s="8"/>
      <c r="O32" s="8"/>
      <c r="P32" s="8"/>
    </row>
    <row r="33" spans="1:16" x14ac:dyDescent="0.25">
      <c r="A33">
        <f t="shared" si="0"/>
        <v>264</v>
      </c>
      <c r="B33" t="s">
        <v>985</v>
      </c>
      <c r="C33">
        <v>399.6</v>
      </c>
      <c r="D33">
        <v>20</v>
      </c>
      <c r="E33">
        <v>19.98</v>
      </c>
      <c r="F33">
        <v>399.6</v>
      </c>
      <c r="H33">
        <v>470264</v>
      </c>
      <c r="I33" t="e">
        <f>COUNTIF('Price list'!#REF!,A33)</f>
        <v>#REF!</v>
      </c>
      <c r="J33" s="8"/>
      <c r="K33" s="8"/>
      <c r="L33" s="8"/>
      <c r="M33" s="8"/>
      <c r="N33" s="8"/>
      <c r="O33" s="8"/>
      <c r="P33" s="8"/>
    </row>
    <row r="34" spans="1:16" x14ac:dyDescent="0.25">
      <c r="A34">
        <f t="shared" si="0"/>
        <v>265</v>
      </c>
      <c r="B34" t="s">
        <v>986</v>
      </c>
      <c r="C34">
        <v>69.88</v>
      </c>
      <c r="D34">
        <v>4</v>
      </c>
      <c r="E34">
        <v>17.47</v>
      </c>
      <c r="F34">
        <v>69.88</v>
      </c>
      <c r="H34">
        <v>470265</v>
      </c>
      <c r="I34" t="e">
        <f>COUNTIF('Price list'!#REF!,A34)</f>
        <v>#REF!</v>
      </c>
      <c r="J34" s="8" t="s">
        <v>1510</v>
      </c>
      <c r="K34" s="8"/>
      <c r="L34" s="8"/>
      <c r="M34" s="8"/>
      <c r="N34" s="8"/>
      <c r="O34" s="8"/>
      <c r="P34" s="8"/>
    </row>
    <row r="35" spans="1:16" x14ac:dyDescent="0.25">
      <c r="A35">
        <f t="shared" si="0"/>
        <v>266</v>
      </c>
      <c r="B35" t="s">
        <v>987</v>
      </c>
      <c r="C35">
        <v>3354.24</v>
      </c>
      <c r="D35">
        <v>192</v>
      </c>
      <c r="E35">
        <v>17.47</v>
      </c>
      <c r="F35">
        <v>3354.24</v>
      </c>
      <c r="H35">
        <v>470266</v>
      </c>
      <c r="I35" t="e">
        <f>COUNTIF('Price list'!#REF!,A35)</f>
        <v>#REF!</v>
      </c>
      <c r="J35" s="8" t="s">
        <v>1509</v>
      </c>
      <c r="K35" s="8"/>
      <c r="L35" s="8"/>
      <c r="M35" s="8"/>
      <c r="N35" s="8"/>
      <c r="O35" s="8"/>
      <c r="P35" s="8"/>
    </row>
    <row r="36" spans="1:16" x14ac:dyDescent="0.25">
      <c r="A36">
        <f t="shared" si="0"/>
        <v>267</v>
      </c>
      <c r="B36" t="s">
        <v>988</v>
      </c>
      <c r="C36">
        <v>69.88</v>
      </c>
      <c r="D36">
        <v>4</v>
      </c>
      <c r="E36">
        <v>17.47</v>
      </c>
      <c r="F36">
        <v>69.88</v>
      </c>
      <c r="H36">
        <v>470267</v>
      </c>
      <c r="I36" t="e">
        <f>COUNTIF('Price list'!#REF!,A36)</f>
        <v>#REF!</v>
      </c>
      <c r="J36" s="8" t="s">
        <v>1509</v>
      </c>
      <c r="K36" s="8"/>
      <c r="L36" s="8"/>
      <c r="M36" s="8"/>
      <c r="N36" s="8"/>
      <c r="O36" s="8"/>
      <c r="P36" s="8"/>
    </row>
    <row r="37" spans="1:16" x14ac:dyDescent="0.25">
      <c r="A37">
        <f t="shared" si="0"/>
        <v>268</v>
      </c>
      <c r="B37" t="s">
        <v>989</v>
      </c>
      <c r="C37">
        <v>3354.24</v>
      </c>
      <c r="D37">
        <v>192</v>
      </c>
      <c r="E37">
        <v>17.47</v>
      </c>
      <c r="F37">
        <v>3354.24</v>
      </c>
      <c r="H37">
        <v>470268</v>
      </c>
      <c r="I37" t="e">
        <f>COUNTIF('Price list'!#REF!,A37)</f>
        <v>#REF!</v>
      </c>
      <c r="J37" s="8" t="s">
        <v>1509</v>
      </c>
      <c r="K37" s="8"/>
      <c r="L37" s="8"/>
      <c r="M37" s="8"/>
      <c r="N37" s="8"/>
      <c r="O37" s="8"/>
      <c r="P37" s="8"/>
    </row>
    <row r="38" spans="1:16" x14ac:dyDescent="0.25">
      <c r="A38">
        <f t="shared" si="0"/>
        <v>269</v>
      </c>
      <c r="B38" t="s">
        <v>990</v>
      </c>
      <c r="C38">
        <v>3354.24</v>
      </c>
      <c r="D38">
        <v>192</v>
      </c>
      <c r="E38">
        <v>17.47</v>
      </c>
      <c r="F38">
        <v>3354.24</v>
      </c>
      <c r="H38">
        <v>470269</v>
      </c>
      <c r="I38" t="e">
        <f>COUNTIF('Price list'!#REF!,A38)</f>
        <v>#REF!</v>
      </c>
      <c r="J38" s="8" t="s">
        <v>1509</v>
      </c>
      <c r="K38" s="8"/>
      <c r="L38" s="8"/>
      <c r="M38" s="8"/>
      <c r="N38" s="8"/>
      <c r="O38" s="8"/>
      <c r="P38" s="8"/>
    </row>
    <row r="39" spans="1:16" x14ac:dyDescent="0.25">
      <c r="A39">
        <f t="shared" si="0"/>
        <v>270</v>
      </c>
      <c r="B39" t="s">
        <v>991</v>
      </c>
      <c r="C39">
        <v>3354.24</v>
      </c>
      <c r="D39">
        <v>192</v>
      </c>
      <c r="E39">
        <v>17.47</v>
      </c>
      <c r="F39">
        <v>3354.24</v>
      </c>
      <c r="H39">
        <v>470270</v>
      </c>
      <c r="I39" t="e">
        <f>COUNTIF('Price list'!#REF!,A39)</f>
        <v>#REF!</v>
      </c>
      <c r="J39" s="8" t="s">
        <v>1509</v>
      </c>
      <c r="K39" s="8"/>
      <c r="L39" s="8"/>
      <c r="M39" s="8"/>
      <c r="N39" s="8"/>
      <c r="O39" s="8"/>
      <c r="P39" s="8"/>
    </row>
    <row r="40" spans="1:16" x14ac:dyDescent="0.25">
      <c r="A40">
        <f t="shared" si="0"/>
        <v>626</v>
      </c>
      <c r="B40" t="s">
        <v>992</v>
      </c>
      <c r="C40">
        <v>367.92</v>
      </c>
      <c r="D40">
        <v>24</v>
      </c>
      <c r="E40">
        <v>15.33</v>
      </c>
      <c r="F40">
        <v>367.92</v>
      </c>
      <c r="H40">
        <v>470626</v>
      </c>
      <c r="I40" t="e">
        <f>COUNTIF('Price list'!#REF!,A40)</f>
        <v>#REF!</v>
      </c>
      <c r="J40" s="8" t="s">
        <v>1509</v>
      </c>
      <c r="K40" s="8"/>
      <c r="L40" s="8"/>
      <c r="M40" s="8"/>
      <c r="N40" s="8"/>
      <c r="O40" s="8"/>
      <c r="P40" s="8"/>
    </row>
    <row r="41" spans="1:16" x14ac:dyDescent="0.25">
      <c r="A41">
        <f t="shared" si="0"/>
        <v>661</v>
      </c>
      <c r="B41" t="s">
        <v>993</v>
      </c>
      <c r="C41">
        <v>1531.31</v>
      </c>
      <c r="D41">
        <v>1</v>
      </c>
      <c r="E41">
        <v>1531.31</v>
      </c>
      <c r="F41">
        <v>1531.31</v>
      </c>
      <c r="H41">
        <v>470661</v>
      </c>
      <c r="I41" t="e">
        <f>COUNTIF('Price list'!#REF!,A41)</f>
        <v>#REF!</v>
      </c>
      <c r="J41" s="8" t="s">
        <v>1509</v>
      </c>
      <c r="K41" s="8"/>
      <c r="L41" s="8"/>
      <c r="M41" s="8"/>
      <c r="N41" s="8"/>
      <c r="O41" s="8"/>
      <c r="P41" s="8"/>
    </row>
    <row r="42" spans="1:16" x14ac:dyDescent="0.25">
      <c r="A42">
        <f t="shared" si="0"/>
        <v>814</v>
      </c>
      <c r="B42" t="s">
        <v>994</v>
      </c>
      <c r="C42">
        <v>354.96</v>
      </c>
      <c r="D42">
        <v>24</v>
      </c>
      <c r="E42">
        <v>14.79</v>
      </c>
      <c r="F42">
        <v>354.96</v>
      </c>
      <c r="H42">
        <v>470814</v>
      </c>
      <c r="I42" t="e">
        <f>COUNTIF('Price list'!#REF!,A42)</f>
        <v>#REF!</v>
      </c>
      <c r="J42" s="8" t="s">
        <v>1509</v>
      </c>
      <c r="K42" s="8"/>
      <c r="L42" s="8"/>
      <c r="M42" s="8"/>
      <c r="N42" s="8"/>
      <c r="O42" s="8"/>
      <c r="P42" s="8"/>
    </row>
    <row r="43" spans="1:16" x14ac:dyDescent="0.25">
      <c r="A43">
        <f t="shared" si="0"/>
        <v>901</v>
      </c>
      <c r="B43" t="s">
        <v>995</v>
      </c>
      <c r="C43">
        <v>336.71999999999997</v>
      </c>
      <c r="D43">
        <v>24</v>
      </c>
      <c r="E43">
        <v>14.03</v>
      </c>
      <c r="F43">
        <v>336.71999999999997</v>
      </c>
      <c r="H43">
        <v>470901</v>
      </c>
      <c r="I43" t="e">
        <f>COUNTIF('Price list'!#REF!,A43)</f>
        <v>#REF!</v>
      </c>
      <c r="J43" s="8" t="s">
        <v>1509</v>
      </c>
      <c r="K43" s="8"/>
      <c r="L43" s="8"/>
      <c r="M43" s="8"/>
      <c r="N43" s="8"/>
      <c r="O43" s="8"/>
      <c r="P43" s="8"/>
    </row>
    <row r="44" spans="1:16" x14ac:dyDescent="0.25">
      <c r="A44">
        <f t="shared" si="0"/>
        <v>916</v>
      </c>
      <c r="B44" t="s">
        <v>996</v>
      </c>
      <c r="C44">
        <v>522.96</v>
      </c>
      <c r="D44">
        <v>24</v>
      </c>
      <c r="E44">
        <v>21.79</v>
      </c>
      <c r="F44">
        <v>522.96</v>
      </c>
      <c r="H44">
        <v>470916</v>
      </c>
      <c r="I44" t="e">
        <f>COUNTIF('Price list'!#REF!,A44)</f>
        <v>#REF!</v>
      </c>
      <c r="J44" s="8" t="s">
        <v>1509</v>
      </c>
      <c r="K44" s="8"/>
      <c r="L44" s="8"/>
      <c r="M44" s="8"/>
      <c r="N44" s="8"/>
      <c r="O44" s="8"/>
      <c r="P44" s="8"/>
    </row>
    <row r="45" spans="1:16" x14ac:dyDescent="0.25">
      <c r="A45">
        <f t="shared" si="0"/>
        <v>917</v>
      </c>
      <c r="B45" t="s">
        <v>1531</v>
      </c>
      <c r="C45">
        <v>522.96</v>
      </c>
      <c r="D45">
        <v>24</v>
      </c>
      <c r="E45">
        <v>21.79</v>
      </c>
      <c r="F45">
        <v>522.96</v>
      </c>
      <c r="H45">
        <v>470917</v>
      </c>
      <c r="I45" t="e">
        <f>COUNTIF('Price list'!#REF!,A45)</f>
        <v>#REF!</v>
      </c>
      <c r="J45" s="8" t="s">
        <v>1509</v>
      </c>
      <c r="K45" s="8"/>
      <c r="L45" s="8"/>
      <c r="M45" s="8"/>
      <c r="N45" s="8"/>
      <c r="O45" s="8"/>
      <c r="P45" s="8"/>
    </row>
    <row r="46" spans="1:16" x14ac:dyDescent="0.25">
      <c r="A46">
        <f t="shared" si="0"/>
        <v>922</v>
      </c>
      <c r="B46" t="s">
        <v>1532</v>
      </c>
      <c r="C46">
        <v>5229.5999999999995</v>
      </c>
      <c r="D46">
        <v>240</v>
      </c>
      <c r="E46">
        <v>21.79</v>
      </c>
      <c r="F46">
        <v>5229.5999999999995</v>
      </c>
      <c r="H46">
        <v>470922</v>
      </c>
      <c r="I46" t="e">
        <f>COUNTIF('Price list'!#REF!,A46)</f>
        <v>#REF!</v>
      </c>
      <c r="J46" s="8"/>
      <c r="K46" s="8"/>
      <c r="L46" s="8"/>
      <c r="M46" s="8"/>
      <c r="N46" s="8"/>
      <c r="O46" s="8"/>
      <c r="P46" s="8"/>
    </row>
    <row r="47" spans="1:16" x14ac:dyDescent="0.25">
      <c r="A47">
        <f t="shared" si="0"/>
        <v>923</v>
      </c>
      <c r="B47" t="s">
        <v>1533</v>
      </c>
      <c r="C47">
        <v>438.72</v>
      </c>
      <c r="D47">
        <v>24</v>
      </c>
      <c r="E47">
        <v>18.28</v>
      </c>
      <c r="F47">
        <v>438.72</v>
      </c>
      <c r="H47">
        <v>470923</v>
      </c>
      <c r="I47" t="e">
        <f>COUNTIF('Price list'!#REF!,A47)</f>
        <v>#REF!</v>
      </c>
      <c r="J47" s="8" t="s">
        <v>1509</v>
      </c>
      <c r="K47" s="8"/>
      <c r="L47" s="8"/>
      <c r="M47" s="8"/>
      <c r="N47" s="8"/>
      <c r="O47" s="8"/>
      <c r="P47" s="8"/>
    </row>
    <row r="48" spans="1:16" x14ac:dyDescent="0.25">
      <c r="A48">
        <f t="shared" si="0"/>
        <v>924</v>
      </c>
      <c r="B48" t="s">
        <v>998</v>
      </c>
      <c r="C48">
        <v>438.72</v>
      </c>
      <c r="D48">
        <v>24</v>
      </c>
      <c r="E48">
        <v>18.28</v>
      </c>
      <c r="F48">
        <v>438.72</v>
      </c>
      <c r="H48">
        <v>470924</v>
      </c>
      <c r="I48" t="e">
        <f>COUNTIF('Price list'!#REF!,A48)</f>
        <v>#REF!</v>
      </c>
      <c r="J48" s="8"/>
      <c r="K48" s="8"/>
      <c r="L48" s="8"/>
      <c r="M48" s="8"/>
      <c r="N48" s="8"/>
      <c r="O48" s="8"/>
      <c r="P48" s="8"/>
    </row>
    <row r="49" spans="1:16" x14ac:dyDescent="0.25">
      <c r="A49">
        <f t="shared" si="0"/>
        <v>925</v>
      </c>
      <c r="B49" t="s">
        <v>999</v>
      </c>
      <c r="C49">
        <v>438.72</v>
      </c>
      <c r="D49">
        <v>24</v>
      </c>
      <c r="E49">
        <v>18.28</v>
      </c>
      <c r="F49">
        <v>438.72</v>
      </c>
      <c r="H49">
        <v>470925</v>
      </c>
      <c r="I49" t="e">
        <f>COUNTIF('Price list'!#REF!,A49)</f>
        <v>#REF!</v>
      </c>
      <c r="J49" s="8"/>
      <c r="K49" s="8"/>
      <c r="L49" s="8"/>
      <c r="M49" s="8"/>
      <c r="N49" s="8"/>
      <c r="O49" s="8"/>
      <c r="P49" s="8"/>
    </row>
    <row r="50" spans="1:16" x14ac:dyDescent="0.25">
      <c r="A50">
        <f t="shared" si="0"/>
        <v>926</v>
      </c>
      <c r="B50" t="s">
        <v>1000</v>
      </c>
      <c r="C50">
        <v>438.72</v>
      </c>
      <c r="D50">
        <v>24</v>
      </c>
      <c r="E50">
        <v>18.28</v>
      </c>
      <c r="F50">
        <v>438.72</v>
      </c>
      <c r="H50">
        <v>470926</v>
      </c>
      <c r="I50" t="e">
        <f>COUNTIF('Price list'!#REF!,A50)</f>
        <v>#REF!</v>
      </c>
      <c r="J50" s="8"/>
      <c r="K50" s="8"/>
      <c r="L50" s="8"/>
      <c r="M50" s="8"/>
      <c r="N50" s="8"/>
      <c r="O50" s="8"/>
      <c r="P50" s="8"/>
    </row>
    <row r="51" spans="1:16" x14ac:dyDescent="0.25">
      <c r="A51">
        <f t="shared" si="0"/>
        <v>927</v>
      </c>
      <c r="B51" t="s">
        <v>1001</v>
      </c>
      <c r="C51">
        <v>438.72</v>
      </c>
      <c r="D51">
        <v>24</v>
      </c>
      <c r="E51">
        <v>18.28</v>
      </c>
      <c r="F51">
        <v>438.72</v>
      </c>
      <c r="H51">
        <v>470927</v>
      </c>
      <c r="I51" t="e">
        <f>COUNTIF('Price list'!#REF!,A51)</f>
        <v>#REF!</v>
      </c>
      <c r="J51" s="8"/>
      <c r="K51" s="8"/>
      <c r="L51" s="8"/>
      <c r="M51" s="8"/>
      <c r="N51" s="8"/>
      <c r="O51" s="8"/>
      <c r="P51" s="8"/>
    </row>
    <row r="52" spans="1:16" x14ac:dyDescent="0.25">
      <c r="A52">
        <f t="shared" si="0"/>
        <v>928</v>
      </c>
      <c r="B52" t="s">
        <v>1002</v>
      </c>
      <c r="C52">
        <v>438.72</v>
      </c>
      <c r="D52">
        <v>24</v>
      </c>
      <c r="E52">
        <v>18.28</v>
      </c>
      <c r="F52">
        <v>438.72</v>
      </c>
      <c r="H52">
        <v>470928</v>
      </c>
      <c r="I52" t="e">
        <f>COUNTIF('Price list'!#REF!,A52)</f>
        <v>#REF!</v>
      </c>
      <c r="J52" s="8"/>
      <c r="K52" s="8"/>
      <c r="L52" s="8"/>
      <c r="M52" s="8"/>
      <c r="N52" s="8"/>
      <c r="O52" s="8"/>
      <c r="P52" s="8"/>
    </row>
    <row r="53" spans="1:16" x14ac:dyDescent="0.25">
      <c r="A53">
        <f t="shared" si="0"/>
        <v>929</v>
      </c>
      <c r="B53" t="s">
        <v>997</v>
      </c>
      <c r="C53">
        <v>438.72</v>
      </c>
      <c r="D53">
        <v>24</v>
      </c>
      <c r="E53">
        <v>18.28</v>
      </c>
      <c r="F53">
        <v>438.72</v>
      </c>
      <c r="H53">
        <v>470929</v>
      </c>
      <c r="I53" t="e">
        <f>COUNTIF('Price list'!#REF!,A53)</f>
        <v>#REF!</v>
      </c>
      <c r="J53" s="8"/>
      <c r="K53" s="8"/>
      <c r="L53" s="8"/>
      <c r="M53" s="8"/>
      <c r="N53" s="8"/>
      <c r="O53" s="8"/>
      <c r="P53" s="8"/>
    </row>
    <row r="54" spans="1:16" x14ac:dyDescent="0.25">
      <c r="A54">
        <f t="shared" si="0"/>
        <v>950</v>
      </c>
      <c r="B54" t="s">
        <v>1003</v>
      </c>
      <c r="C54">
        <v>523.20000000000005</v>
      </c>
      <c r="D54">
        <v>24</v>
      </c>
      <c r="E54">
        <v>21.8</v>
      </c>
      <c r="F54">
        <v>523.20000000000005</v>
      </c>
      <c r="H54">
        <v>470950</v>
      </c>
      <c r="I54" t="e">
        <f>COUNTIF('Price list'!#REF!,A54)</f>
        <v>#REF!</v>
      </c>
      <c r="J54" s="8"/>
      <c r="K54" s="8"/>
      <c r="L54" s="8"/>
      <c r="M54" s="8"/>
      <c r="N54" s="8"/>
      <c r="O54" s="8"/>
      <c r="P54" s="8"/>
    </row>
    <row r="55" spans="1:16" x14ac:dyDescent="0.25">
      <c r="A55">
        <f t="shared" si="0"/>
        <v>951</v>
      </c>
      <c r="B55" t="s">
        <v>1004</v>
      </c>
      <c r="C55">
        <v>523.20000000000005</v>
      </c>
      <c r="D55">
        <v>24</v>
      </c>
      <c r="E55">
        <v>21.8</v>
      </c>
      <c r="F55">
        <v>523.20000000000005</v>
      </c>
      <c r="H55">
        <v>470951</v>
      </c>
      <c r="I55" t="e">
        <f>COUNTIF('Price list'!#REF!,A55)</f>
        <v>#REF!</v>
      </c>
      <c r="J55" s="8"/>
      <c r="K55" s="8"/>
      <c r="L55" s="8"/>
      <c r="M55" s="8"/>
      <c r="N55" s="8"/>
      <c r="O55" s="8"/>
      <c r="P55" s="8"/>
    </row>
    <row r="56" spans="1:16" x14ac:dyDescent="0.25">
      <c r="A56">
        <f t="shared" si="0"/>
        <v>955</v>
      </c>
      <c r="B56" t="s">
        <v>1005</v>
      </c>
      <c r="C56">
        <v>523.20000000000005</v>
      </c>
      <c r="D56">
        <v>24</v>
      </c>
      <c r="E56">
        <v>21.8</v>
      </c>
      <c r="F56">
        <v>523.20000000000005</v>
      </c>
      <c r="H56">
        <v>470955</v>
      </c>
      <c r="I56" t="e">
        <f>COUNTIF('Price list'!#REF!,A56)</f>
        <v>#REF!</v>
      </c>
      <c r="J56" s="8"/>
      <c r="K56" s="8"/>
      <c r="L56" s="8"/>
      <c r="M56" s="8"/>
      <c r="N56" s="8"/>
      <c r="O56" s="8"/>
      <c r="P56" s="8"/>
    </row>
    <row r="57" spans="1:16" x14ac:dyDescent="0.25">
      <c r="A57">
        <f t="shared" si="0"/>
        <v>960</v>
      </c>
      <c r="B57" t="s">
        <v>1006</v>
      </c>
      <c r="C57">
        <v>523.20000000000005</v>
      </c>
      <c r="D57">
        <v>24</v>
      </c>
      <c r="E57">
        <v>21.8</v>
      </c>
      <c r="F57">
        <v>523.20000000000005</v>
      </c>
      <c r="H57">
        <v>470960</v>
      </c>
      <c r="I57" t="e">
        <f>COUNTIF('Price list'!#REF!,A57)</f>
        <v>#REF!</v>
      </c>
      <c r="J57" s="8"/>
      <c r="K57" s="8"/>
      <c r="L57" s="8"/>
      <c r="M57" s="8"/>
      <c r="N57" s="8"/>
      <c r="O57" s="8"/>
      <c r="P57" s="8"/>
    </row>
    <row r="58" spans="1:16" x14ac:dyDescent="0.25">
      <c r="A58">
        <f t="shared" si="0"/>
        <v>961</v>
      </c>
      <c r="B58" t="s">
        <v>1007</v>
      </c>
      <c r="C58">
        <v>523.20000000000005</v>
      </c>
      <c r="D58">
        <v>24</v>
      </c>
      <c r="E58">
        <v>21.8</v>
      </c>
      <c r="F58">
        <v>523.20000000000005</v>
      </c>
      <c r="H58">
        <v>470961</v>
      </c>
      <c r="I58" t="e">
        <f>COUNTIF('Price list'!#REF!,A58)</f>
        <v>#REF!</v>
      </c>
      <c r="J58" s="8"/>
      <c r="K58" s="8"/>
      <c r="L58" s="8"/>
      <c r="M58" s="8"/>
      <c r="N58" s="8"/>
      <c r="O58" s="8"/>
      <c r="P58" s="8"/>
    </row>
    <row r="59" spans="1:16" x14ac:dyDescent="0.25">
      <c r="A59">
        <f t="shared" si="0"/>
        <v>965</v>
      </c>
      <c r="B59" t="s">
        <v>1008</v>
      </c>
      <c r="C59">
        <v>523.20000000000005</v>
      </c>
      <c r="D59">
        <v>24</v>
      </c>
      <c r="E59">
        <v>21.8</v>
      </c>
      <c r="F59">
        <v>523.20000000000005</v>
      </c>
      <c r="H59">
        <v>470965</v>
      </c>
      <c r="I59" t="e">
        <f>COUNTIF('Price list'!#REF!,A59)</f>
        <v>#REF!</v>
      </c>
      <c r="J59" s="8"/>
      <c r="K59" s="8"/>
      <c r="L59" s="8"/>
      <c r="M59" s="8"/>
      <c r="N59" s="8"/>
      <c r="O59" s="8"/>
      <c r="P59" s="8"/>
    </row>
    <row r="60" spans="1:16" x14ac:dyDescent="0.25">
      <c r="A60">
        <f t="shared" si="0"/>
        <v>970</v>
      </c>
      <c r="B60" t="s">
        <v>1009</v>
      </c>
      <c r="C60">
        <v>523.20000000000005</v>
      </c>
      <c r="D60">
        <v>24</v>
      </c>
      <c r="E60">
        <v>21.8</v>
      </c>
      <c r="F60">
        <v>523.20000000000005</v>
      </c>
      <c r="H60">
        <v>470970</v>
      </c>
      <c r="I60" t="e">
        <f>COUNTIF('Price list'!#REF!,A60)</f>
        <v>#REF!</v>
      </c>
      <c r="J60" s="8"/>
      <c r="K60" s="8"/>
      <c r="L60" s="8"/>
      <c r="M60" s="8"/>
      <c r="N60" s="8"/>
      <c r="O60" s="8"/>
      <c r="P60" s="8"/>
    </row>
    <row r="61" spans="1:16" x14ac:dyDescent="0.25">
      <c r="A61">
        <f t="shared" si="0"/>
        <v>971</v>
      </c>
      <c r="B61" t="s">
        <v>1534</v>
      </c>
      <c r="C61">
        <v>523.20000000000005</v>
      </c>
      <c r="D61">
        <v>24</v>
      </c>
      <c r="E61">
        <v>21.8</v>
      </c>
      <c r="F61">
        <v>523.20000000000005</v>
      </c>
      <c r="H61">
        <v>470971</v>
      </c>
      <c r="I61" t="e">
        <f>COUNTIF('Price list'!#REF!,A61)</f>
        <v>#REF!</v>
      </c>
      <c r="J61" s="8"/>
      <c r="K61" s="8"/>
      <c r="L61" s="8"/>
      <c r="M61" s="8"/>
      <c r="N61" s="8"/>
      <c r="O61" s="8"/>
      <c r="P61" s="8"/>
    </row>
    <row r="62" spans="1:16" x14ac:dyDescent="0.25">
      <c r="A62">
        <f t="shared" si="0"/>
        <v>1026</v>
      </c>
      <c r="B62" t="s">
        <v>1010</v>
      </c>
      <c r="C62">
        <v>395.76</v>
      </c>
      <c r="D62">
        <v>24</v>
      </c>
      <c r="E62">
        <v>16.489999999999998</v>
      </c>
      <c r="F62">
        <v>395.76</v>
      </c>
      <c r="H62">
        <v>471026</v>
      </c>
      <c r="I62" t="e">
        <f>COUNTIF('Price list'!#REF!,A62)</f>
        <v>#REF!</v>
      </c>
      <c r="J62" s="8"/>
      <c r="K62" s="8"/>
      <c r="L62" s="8"/>
      <c r="M62" s="8"/>
      <c r="N62" s="8"/>
      <c r="O62" s="8"/>
      <c r="P62" s="8"/>
    </row>
    <row r="63" spans="1:16" x14ac:dyDescent="0.25">
      <c r="A63">
        <f t="shared" si="0"/>
        <v>1126</v>
      </c>
      <c r="B63" t="s">
        <v>1011</v>
      </c>
      <c r="C63">
        <v>395.76</v>
      </c>
      <c r="D63">
        <v>24</v>
      </c>
      <c r="E63">
        <v>16.489999999999998</v>
      </c>
      <c r="F63">
        <v>395.76</v>
      </c>
      <c r="H63">
        <v>471126</v>
      </c>
      <c r="I63" t="e">
        <f>COUNTIF('Price list'!#REF!,A63)</f>
        <v>#REF!</v>
      </c>
      <c r="J63" s="8"/>
      <c r="K63" s="8"/>
      <c r="L63" s="8"/>
      <c r="M63" s="8"/>
      <c r="N63" s="8"/>
      <c r="O63" s="8"/>
      <c r="P63" s="8"/>
    </row>
    <row r="64" spans="1:16" x14ac:dyDescent="0.25">
      <c r="A64">
        <f t="shared" si="0"/>
        <v>1226</v>
      </c>
      <c r="B64" t="s">
        <v>1012</v>
      </c>
      <c r="C64">
        <v>395.76</v>
      </c>
      <c r="D64">
        <v>24</v>
      </c>
      <c r="E64">
        <v>16.489999999999998</v>
      </c>
      <c r="F64">
        <v>395.76</v>
      </c>
      <c r="H64">
        <v>471226</v>
      </c>
      <c r="I64" t="e">
        <f>COUNTIF('Price list'!#REF!,A64)</f>
        <v>#REF!</v>
      </c>
      <c r="J64" s="8"/>
      <c r="K64" s="8"/>
      <c r="L64" s="8"/>
      <c r="M64" s="8"/>
      <c r="N64" s="8"/>
      <c r="O64" s="8"/>
      <c r="P64" s="8"/>
    </row>
    <row r="65" spans="1:16" x14ac:dyDescent="0.25">
      <c r="A65">
        <f t="shared" si="0"/>
        <v>1326</v>
      </c>
      <c r="B65" t="s">
        <v>1013</v>
      </c>
      <c r="C65">
        <v>395.76</v>
      </c>
      <c r="D65">
        <v>24</v>
      </c>
      <c r="E65">
        <v>16.489999999999998</v>
      </c>
      <c r="F65">
        <v>395.76</v>
      </c>
      <c r="H65">
        <v>471326</v>
      </c>
      <c r="I65" t="e">
        <f>COUNTIF('Price list'!#REF!,A65)</f>
        <v>#REF!</v>
      </c>
      <c r="J65" s="8"/>
      <c r="K65" s="8"/>
      <c r="L65" s="8"/>
      <c r="M65" s="8"/>
      <c r="N65" s="8"/>
      <c r="O65" s="8"/>
      <c r="P65" s="8"/>
    </row>
    <row r="66" spans="1:16" x14ac:dyDescent="0.25">
      <c r="A66">
        <f t="shared" ref="A66:A129" si="1">H66-470000</f>
        <v>1660</v>
      </c>
      <c r="B66" t="s">
        <v>1014</v>
      </c>
      <c r="C66">
        <v>1564.5</v>
      </c>
      <c r="D66">
        <v>10</v>
      </c>
      <c r="E66">
        <v>156.44999999999999</v>
      </c>
      <c r="F66">
        <v>1564.5</v>
      </c>
      <c r="H66">
        <v>471660</v>
      </c>
      <c r="I66" t="e">
        <f>COUNTIF('Price list'!#REF!,A66)</f>
        <v>#REF!</v>
      </c>
      <c r="J66" s="8"/>
      <c r="K66" s="8"/>
      <c r="L66" s="8"/>
      <c r="M66" s="8"/>
      <c r="N66" s="8"/>
      <c r="O66" s="8"/>
      <c r="P66" s="8"/>
    </row>
    <row r="67" spans="1:16" x14ac:dyDescent="0.25">
      <c r="A67">
        <f t="shared" si="1"/>
        <v>1710</v>
      </c>
      <c r="B67" t="s">
        <v>1015</v>
      </c>
      <c r="C67">
        <v>1088.94</v>
      </c>
      <c r="D67">
        <v>6</v>
      </c>
      <c r="E67">
        <v>181.49</v>
      </c>
      <c r="F67">
        <v>1088.94</v>
      </c>
      <c r="H67">
        <v>471710</v>
      </c>
      <c r="I67" t="e">
        <f>COUNTIF('Price list'!#REF!,A67)</f>
        <v>#REF!</v>
      </c>
      <c r="J67" s="8"/>
      <c r="K67" s="8"/>
      <c r="L67" s="8"/>
      <c r="M67" s="8"/>
      <c r="N67" s="8"/>
      <c r="O67" s="8"/>
      <c r="P67" s="8"/>
    </row>
    <row r="68" spans="1:16" x14ac:dyDescent="0.25">
      <c r="A68">
        <f t="shared" si="1"/>
        <v>1711</v>
      </c>
      <c r="B68" t="s">
        <v>1016</v>
      </c>
      <c r="C68">
        <v>1088.94</v>
      </c>
      <c r="D68">
        <v>6</v>
      </c>
      <c r="E68">
        <v>181.49</v>
      </c>
      <c r="F68">
        <v>1088.94</v>
      </c>
      <c r="H68">
        <v>471711</v>
      </c>
      <c r="I68" t="e">
        <f>COUNTIF('Price list'!#REF!,A68)</f>
        <v>#REF!</v>
      </c>
      <c r="J68" s="8"/>
      <c r="K68" s="8"/>
      <c r="L68" s="8"/>
      <c r="M68" s="8"/>
      <c r="N68" s="8"/>
      <c r="O68" s="8"/>
      <c r="P68" s="8"/>
    </row>
    <row r="69" spans="1:16" x14ac:dyDescent="0.25">
      <c r="A69">
        <f t="shared" si="1"/>
        <v>1712</v>
      </c>
      <c r="B69" t="s">
        <v>1017</v>
      </c>
      <c r="C69">
        <v>1444.14</v>
      </c>
      <c r="D69">
        <v>6</v>
      </c>
      <c r="E69">
        <v>240.69000000000003</v>
      </c>
      <c r="F69">
        <v>1444.14</v>
      </c>
      <c r="H69">
        <v>471712</v>
      </c>
      <c r="I69" t="e">
        <f>COUNTIF('Price list'!#REF!,A69)</f>
        <v>#REF!</v>
      </c>
      <c r="J69" s="8"/>
      <c r="K69" s="8"/>
      <c r="L69" s="8"/>
      <c r="M69" s="8"/>
      <c r="N69" s="8"/>
      <c r="O69" s="8"/>
      <c r="P69" s="8"/>
    </row>
    <row r="70" spans="1:16" x14ac:dyDescent="0.25">
      <c r="A70">
        <f t="shared" si="1"/>
        <v>1714</v>
      </c>
      <c r="B70" t="s">
        <v>1018</v>
      </c>
      <c r="C70">
        <v>1127.7</v>
      </c>
      <c r="D70">
        <v>6</v>
      </c>
      <c r="E70">
        <v>187.95000000000002</v>
      </c>
      <c r="F70">
        <v>1127.7</v>
      </c>
      <c r="H70">
        <v>471714</v>
      </c>
      <c r="I70" t="e">
        <f>COUNTIF('Price list'!#REF!,A70)</f>
        <v>#REF!</v>
      </c>
      <c r="J70" s="8"/>
      <c r="K70" s="8"/>
      <c r="L70" s="8"/>
      <c r="M70" s="8"/>
      <c r="N70" s="8"/>
      <c r="O70" s="8"/>
      <c r="P70" s="8"/>
    </row>
    <row r="71" spans="1:16" x14ac:dyDescent="0.25">
      <c r="A71">
        <f t="shared" si="1"/>
        <v>1718</v>
      </c>
      <c r="B71" t="s">
        <v>1019</v>
      </c>
      <c r="C71">
        <v>1251.5999999999999</v>
      </c>
      <c r="D71">
        <v>8</v>
      </c>
      <c r="E71" s="13">
        <v>156.44999999999999</v>
      </c>
      <c r="F71">
        <v>1251.5999999999999</v>
      </c>
      <c r="H71">
        <v>471718</v>
      </c>
      <c r="I71" t="e">
        <f>COUNTIF('Price list'!#REF!,A71)</f>
        <v>#REF!</v>
      </c>
      <c r="J71" s="8"/>
      <c r="K71" s="8"/>
      <c r="L71" s="8"/>
      <c r="M71" s="8"/>
      <c r="N71" s="8"/>
      <c r="O71" s="8"/>
      <c r="P71" s="8"/>
    </row>
    <row r="72" spans="1:16" x14ac:dyDescent="0.25">
      <c r="A72">
        <f t="shared" si="1"/>
        <v>1719</v>
      </c>
      <c r="B72" t="s">
        <v>1020</v>
      </c>
      <c r="C72">
        <v>729.75</v>
      </c>
      <c r="D72">
        <v>5</v>
      </c>
      <c r="E72" s="13">
        <v>145.94999999999999</v>
      </c>
      <c r="F72">
        <v>729.75</v>
      </c>
      <c r="H72">
        <v>471719</v>
      </c>
      <c r="I72" t="e">
        <f>COUNTIF('Price list'!#REF!,A72)</f>
        <v>#REF!</v>
      </c>
      <c r="J72" s="8"/>
      <c r="K72" s="8"/>
      <c r="L72" s="8"/>
      <c r="M72" s="8"/>
      <c r="N72" s="8"/>
      <c r="O72" s="8"/>
      <c r="P72" s="8"/>
    </row>
    <row r="73" spans="1:16" x14ac:dyDescent="0.25">
      <c r="A73">
        <f t="shared" si="1"/>
        <v>1720</v>
      </c>
      <c r="B73" t="s">
        <v>1021</v>
      </c>
      <c r="C73">
        <v>1573.2599999999998</v>
      </c>
      <c r="D73">
        <v>6</v>
      </c>
      <c r="E73" s="13">
        <v>262.20999999999998</v>
      </c>
      <c r="F73">
        <v>1573.2599999999998</v>
      </c>
      <c r="H73">
        <v>471720</v>
      </c>
      <c r="I73" t="e">
        <f>COUNTIF('Price list'!#REF!,A73)</f>
        <v>#REF!</v>
      </c>
      <c r="J73" s="8"/>
      <c r="K73" s="8"/>
      <c r="L73" s="8"/>
      <c r="M73" s="8"/>
      <c r="N73" s="8"/>
      <c r="O73" s="8"/>
      <c r="P73" s="8"/>
    </row>
    <row r="74" spans="1:16" x14ac:dyDescent="0.25">
      <c r="A74">
        <f t="shared" si="1"/>
        <v>1721</v>
      </c>
      <c r="B74" t="s">
        <v>1022</v>
      </c>
      <c r="C74">
        <v>1119.79</v>
      </c>
      <c r="D74">
        <v>7</v>
      </c>
      <c r="E74" s="13">
        <v>159.97</v>
      </c>
      <c r="F74">
        <v>1119.79</v>
      </c>
      <c r="H74">
        <v>471721</v>
      </c>
      <c r="I74" t="e">
        <f>COUNTIF('Price list'!#REF!,A74)</f>
        <v>#REF!</v>
      </c>
      <c r="J74" s="8"/>
      <c r="K74" s="8"/>
      <c r="L74" s="8"/>
      <c r="M74" s="8"/>
      <c r="N74" s="8"/>
      <c r="O74" s="8"/>
      <c r="P74" s="8"/>
    </row>
    <row r="75" spans="1:16" x14ac:dyDescent="0.25">
      <c r="A75">
        <f t="shared" si="1"/>
        <v>1722</v>
      </c>
      <c r="B75" t="s">
        <v>1023</v>
      </c>
      <c r="C75">
        <v>1119.79</v>
      </c>
      <c r="D75">
        <v>7</v>
      </c>
      <c r="E75" s="13">
        <v>159.97</v>
      </c>
      <c r="F75">
        <v>1119.79</v>
      </c>
      <c r="H75">
        <v>471722</v>
      </c>
      <c r="I75" t="e">
        <f>COUNTIF('Price list'!#REF!,A75)</f>
        <v>#REF!</v>
      </c>
      <c r="J75" s="8"/>
      <c r="K75" s="8"/>
      <c r="L75" s="8"/>
      <c r="M75" s="8"/>
      <c r="N75" s="8"/>
      <c r="O75" s="8"/>
      <c r="P75" s="8"/>
    </row>
    <row r="76" spans="1:16" x14ac:dyDescent="0.25">
      <c r="A76">
        <f t="shared" si="1"/>
        <v>1724</v>
      </c>
      <c r="B76" t="s">
        <v>1024</v>
      </c>
      <c r="C76">
        <v>1044.47</v>
      </c>
      <c r="D76">
        <v>7</v>
      </c>
      <c r="E76" s="13">
        <v>149.21</v>
      </c>
      <c r="F76">
        <v>1044.47</v>
      </c>
      <c r="H76">
        <v>471724</v>
      </c>
      <c r="I76" t="e">
        <f>COUNTIF('Price list'!#REF!,A76)</f>
        <v>#REF!</v>
      </c>
      <c r="J76" s="8"/>
      <c r="K76" s="8"/>
      <c r="L76" s="8"/>
      <c r="M76" s="8"/>
      <c r="N76" s="8"/>
      <c r="O76" s="8"/>
      <c r="P76" s="8"/>
    </row>
    <row r="77" spans="1:16" x14ac:dyDescent="0.25">
      <c r="A77">
        <f t="shared" si="1"/>
        <v>1726</v>
      </c>
      <c r="B77" t="s">
        <v>1025</v>
      </c>
      <c r="C77">
        <v>1138.8</v>
      </c>
      <c r="D77">
        <v>12</v>
      </c>
      <c r="E77" s="13">
        <v>94.899999999999991</v>
      </c>
      <c r="F77">
        <v>1138.8</v>
      </c>
      <c r="H77">
        <v>471726</v>
      </c>
      <c r="I77" t="e">
        <f>COUNTIF('Price list'!#REF!,A77)</f>
        <v>#REF!</v>
      </c>
      <c r="J77" s="8"/>
      <c r="K77" s="8"/>
      <c r="L77" s="8"/>
      <c r="M77" s="8"/>
      <c r="N77" s="8"/>
      <c r="O77" s="8"/>
      <c r="P77" s="8"/>
    </row>
    <row r="78" spans="1:16" x14ac:dyDescent="0.25">
      <c r="A78">
        <f t="shared" si="1"/>
        <v>1728</v>
      </c>
      <c r="B78" t="s">
        <v>1026</v>
      </c>
      <c r="C78">
        <v>1482.84</v>
      </c>
      <c r="D78">
        <v>6</v>
      </c>
      <c r="E78" s="13">
        <v>247.14</v>
      </c>
      <c r="F78">
        <v>1482.84</v>
      </c>
      <c r="H78">
        <v>471728</v>
      </c>
      <c r="I78" t="e">
        <f>COUNTIF('Price list'!#REF!,A78)</f>
        <v>#REF!</v>
      </c>
      <c r="J78" s="8"/>
      <c r="K78" s="8"/>
      <c r="L78" s="8"/>
      <c r="M78" s="8"/>
      <c r="N78" s="8"/>
      <c r="O78" s="8"/>
      <c r="P78" s="8"/>
    </row>
    <row r="79" spans="1:16" x14ac:dyDescent="0.25">
      <c r="A79">
        <f t="shared" si="1"/>
        <v>1729</v>
      </c>
      <c r="B79" t="s">
        <v>1027</v>
      </c>
      <c r="C79">
        <v>1482.84</v>
      </c>
      <c r="D79">
        <v>6</v>
      </c>
      <c r="E79" s="13">
        <v>247.14</v>
      </c>
      <c r="F79">
        <v>1482.84</v>
      </c>
      <c r="H79">
        <v>471729</v>
      </c>
      <c r="I79" t="e">
        <f>COUNTIF('Price list'!#REF!,A79)</f>
        <v>#REF!</v>
      </c>
      <c r="J79" s="8"/>
      <c r="K79" s="8"/>
      <c r="L79" s="8"/>
      <c r="M79" s="8"/>
      <c r="N79" s="8"/>
      <c r="O79" s="8"/>
      <c r="P79" s="8"/>
    </row>
    <row r="80" spans="1:16" x14ac:dyDescent="0.25">
      <c r="A80">
        <f t="shared" si="1"/>
        <v>1730</v>
      </c>
      <c r="B80" t="s">
        <v>1028</v>
      </c>
      <c r="C80">
        <v>1153.56</v>
      </c>
      <c r="D80">
        <v>6</v>
      </c>
      <c r="E80" s="13">
        <v>192.26</v>
      </c>
      <c r="F80">
        <v>1153.56</v>
      </c>
      <c r="H80">
        <v>471730</v>
      </c>
      <c r="I80" t="e">
        <f>COUNTIF('Price list'!#REF!,A80)</f>
        <v>#REF!</v>
      </c>
      <c r="J80" s="8"/>
      <c r="K80" s="8"/>
      <c r="L80" s="8"/>
      <c r="M80" s="8"/>
      <c r="N80" s="8"/>
      <c r="O80" s="8"/>
      <c r="P80" s="8"/>
    </row>
    <row r="81" spans="1:16" x14ac:dyDescent="0.25">
      <c r="A81">
        <f t="shared" si="1"/>
        <v>1731</v>
      </c>
      <c r="B81" t="s">
        <v>1029</v>
      </c>
      <c r="C81">
        <v>1088.94</v>
      </c>
      <c r="D81">
        <v>6</v>
      </c>
      <c r="E81" s="13">
        <v>181.49</v>
      </c>
      <c r="F81">
        <v>1088.94</v>
      </c>
      <c r="H81">
        <v>471731</v>
      </c>
      <c r="I81" t="e">
        <f>COUNTIF('Price list'!#REF!,A81)</f>
        <v>#REF!</v>
      </c>
      <c r="J81" s="8"/>
      <c r="K81" s="8"/>
      <c r="L81" s="8"/>
      <c r="M81" s="8"/>
      <c r="N81" s="8"/>
      <c r="O81" s="8"/>
      <c r="P81" s="8"/>
    </row>
    <row r="82" spans="1:16" x14ac:dyDescent="0.25">
      <c r="A82">
        <f t="shared" si="1"/>
        <v>1733</v>
      </c>
      <c r="B82" t="s">
        <v>1030</v>
      </c>
      <c r="C82">
        <v>1269.5999999999999</v>
      </c>
      <c r="D82">
        <v>60</v>
      </c>
      <c r="E82" s="13">
        <v>21.16</v>
      </c>
      <c r="F82">
        <v>1269.5999999999999</v>
      </c>
      <c r="H82">
        <v>471733</v>
      </c>
      <c r="I82" t="e">
        <f>COUNTIF('Price list'!#REF!,A82)</f>
        <v>#REF!</v>
      </c>
      <c r="J82" s="8"/>
      <c r="K82" s="8"/>
      <c r="L82" s="8"/>
      <c r="M82" s="8"/>
      <c r="N82" s="8"/>
      <c r="O82" s="8"/>
      <c r="P82" s="8"/>
    </row>
    <row r="83" spans="1:16" x14ac:dyDescent="0.25">
      <c r="A83">
        <f t="shared" si="1"/>
        <v>1735</v>
      </c>
      <c r="B83" t="s">
        <v>1031</v>
      </c>
      <c r="C83">
        <v>1239.8399999999999</v>
      </c>
      <c r="D83">
        <v>12</v>
      </c>
      <c r="E83" s="13">
        <v>103.32</v>
      </c>
      <c r="F83">
        <v>1239.8399999999999</v>
      </c>
      <c r="H83">
        <v>471735</v>
      </c>
      <c r="I83" t="e">
        <f>COUNTIF('Price list'!#REF!,A83)</f>
        <v>#REF!</v>
      </c>
      <c r="J83" s="8"/>
      <c r="K83" s="8"/>
      <c r="L83" s="8"/>
      <c r="M83" s="8"/>
      <c r="N83" s="8"/>
      <c r="O83" s="8"/>
      <c r="P83" s="8"/>
    </row>
    <row r="84" spans="1:16" x14ac:dyDescent="0.25">
      <c r="A84">
        <f t="shared" si="1"/>
        <v>1736</v>
      </c>
      <c r="B84" t="s">
        <v>1032</v>
      </c>
      <c r="C84">
        <v>1851.12</v>
      </c>
      <c r="D84">
        <v>8</v>
      </c>
      <c r="E84" s="13">
        <v>231.39</v>
      </c>
      <c r="F84">
        <v>1851.12</v>
      </c>
      <c r="H84">
        <v>471736</v>
      </c>
      <c r="I84" t="e">
        <f>COUNTIF('Price list'!#REF!,A84)</f>
        <v>#REF!</v>
      </c>
      <c r="J84" s="8"/>
      <c r="K84" s="8"/>
      <c r="L84" s="8"/>
      <c r="M84" s="8"/>
      <c r="N84" s="8"/>
      <c r="O84" s="8"/>
      <c r="P84" s="8"/>
    </row>
    <row r="85" spans="1:16" x14ac:dyDescent="0.25">
      <c r="A85">
        <f t="shared" si="1"/>
        <v>1737</v>
      </c>
      <c r="B85" t="s">
        <v>1033</v>
      </c>
      <c r="C85">
        <v>1851.12</v>
      </c>
      <c r="D85">
        <v>8</v>
      </c>
      <c r="E85" s="13">
        <v>231.39</v>
      </c>
      <c r="F85">
        <v>1851.12</v>
      </c>
      <c r="H85">
        <v>471737</v>
      </c>
      <c r="I85" t="e">
        <f>COUNTIF('Price list'!#REF!,A85)</f>
        <v>#REF!</v>
      </c>
      <c r="J85" s="8"/>
      <c r="K85" s="8"/>
      <c r="L85" s="8"/>
      <c r="M85" s="8"/>
      <c r="N85" s="8"/>
      <c r="O85" s="8"/>
      <c r="P85" s="8"/>
    </row>
    <row r="86" spans="1:16" x14ac:dyDescent="0.25">
      <c r="A86">
        <f t="shared" si="1"/>
        <v>1738</v>
      </c>
      <c r="B86" t="s">
        <v>1034</v>
      </c>
      <c r="C86">
        <v>1412.08</v>
      </c>
      <c r="D86">
        <v>8</v>
      </c>
      <c r="E86" s="13">
        <v>176.51</v>
      </c>
      <c r="F86">
        <v>1412.08</v>
      </c>
      <c r="H86">
        <v>471738</v>
      </c>
      <c r="I86" t="e">
        <f>COUNTIF('Price list'!#REF!,A86)</f>
        <v>#REF!</v>
      </c>
      <c r="J86" s="8"/>
      <c r="K86" s="8"/>
      <c r="L86" s="8"/>
      <c r="M86" s="8"/>
      <c r="N86" s="8"/>
      <c r="O86" s="8"/>
      <c r="P86" s="8"/>
    </row>
    <row r="87" spans="1:16" x14ac:dyDescent="0.25">
      <c r="A87">
        <f t="shared" si="1"/>
        <v>1739</v>
      </c>
      <c r="B87" t="s">
        <v>1035</v>
      </c>
      <c r="C87">
        <v>1325.92</v>
      </c>
      <c r="D87">
        <v>8</v>
      </c>
      <c r="E87" s="13">
        <v>165.74</v>
      </c>
      <c r="F87">
        <v>1325.92</v>
      </c>
      <c r="H87">
        <v>471739</v>
      </c>
      <c r="I87" t="e">
        <f>COUNTIF('Price list'!#REF!,A87)</f>
        <v>#REF!</v>
      </c>
      <c r="J87" s="8"/>
      <c r="K87" s="8"/>
      <c r="L87" s="8"/>
      <c r="M87" s="8"/>
      <c r="N87" s="8"/>
      <c r="O87" s="8"/>
      <c r="P87" s="8"/>
    </row>
    <row r="88" spans="1:16" x14ac:dyDescent="0.25">
      <c r="A88">
        <f t="shared" si="1"/>
        <v>1740</v>
      </c>
      <c r="B88" t="s">
        <v>1036</v>
      </c>
      <c r="C88">
        <v>1023.84</v>
      </c>
      <c r="D88">
        <v>72</v>
      </c>
      <c r="E88" s="13">
        <v>14.22</v>
      </c>
      <c r="F88">
        <v>1023.84</v>
      </c>
      <c r="H88">
        <v>471740</v>
      </c>
      <c r="I88" t="e">
        <f>COUNTIF('Price list'!#REF!,A88)</f>
        <v>#REF!</v>
      </c>
      <c r="J88" s="8"/>
      <c r="K88" s="8"/>
      <c r="L88" s="8"/>
      <c r="M88" s="8"/>
      <c r="N88" s="8"/>
      <c r="O88" s="8"/>
      <c r="P88" s="8"/>
    </row>
    <row r="89" spans="1:16" x14ac:dyDescent="0.25">
      <c r="A89">
        <f t="shared" si="1"/>
        <v>1741</v>
      </c>
      <c r="B89" t="s">
        <v>1037</v>
      </c>
      <c r="C89">
        <v>1023.84</v>
      </c>
      <c r="D89">
        <v>72</v>
      </c>
      <c r="E89" s="13">
        <v>14.22</v>
      </c>
      <c r="F89">
        <v>1023.84</v>
      </c>
      <c r="H89">
        <v>471741</v>
      </c>
      <c r="I89" t="e">
        <f>COUNTIF('Price list'!#REF!,A89)</f>
        <v>#REF!</v>
      </c>
      <c r="J89" s="8"/>
      <c r="K89" s="8"/>
      <c r="L89" s="8"/>
      <c r="M89" s="8"/>
      <c r="N89" s="8"/>
      <c r="O89" s="8"/>
      <c r="P89" s="8"/>
    </row>
    <row r="90" spans="1:16" x14ac:dyDescent="0.25">
      <c r="A90">
        <f t="shared" si="1"/>
        <v>1742</v>
      </c>
      <c r="B90" t="s">
        <v>1038</v>
      </c>
      <c r="C90">
        <v>1244.8800000000001</v>
      </c>
      <c r="D90">
        <v>72</v>
      </c>
      <c r="E90" s="13">
        <v>17.290000000000003</v>
      </c>
      <c r="F90">
        <v>1244.8800000000001</v>
      </c>
      <c r="H90">
        <v>471742</v>
      </c>
      <c r="I90" t="e">
        <f>COUNTIF('Price list'!#REF!,A90)</f>
        <v>#REF!</v>
      </c>
      <c r="J90" s="8"/>
      <c r="K90" s="8"/>
      <c r="L90" s="8"/>
      <c r="M90" s="8"/>
      <c r="N90" s="8"/>
      <c r="O90" s="8"/>
      <c r="P90" s="8"/>
    </row>
    <row r="91" spans="1:16" x14ac:dyDescent="0.25">
      <c r="A91">
        <f t="shared" si="1"/>
        <v>1750</v>
      </c>
      <c r="B91" t="s">
        <v>1039</v>
      </c>
      <c r="C91">
        <v>1435.3</v>
      </c>
      <c r="D91">
        <v>10</v>
      </c>
      <c r="E91" s="13">
        <v>143.53</v>
      </c>
      <c r="F91">
        <v>1435.3</v>
      </c>
      <c r="H91">
        <v>471750</v>
      </c>
      <c r="I91" t="e">
        <f>COUNTIF('Price list'!#REF!,A91)</f>
        <v>#REF!</v>
      </c>
      <c r="J91" s="8"/>
      <c r="K91" s="8"/>
      <c r="L91" s="8"/>
      <c r="M91" s="8"/>
      <c r="N91" s="8"/>
      <c r="O91" s="8"/>
      <c r="P91" s="8"/>
    </row>
    <row r="92" spans="1:16" x14ac:dyDescent="0.25">
      <c r="A92">
        <f t="shared" si="1"/>
        <v>1752</v>
      </c>
      <c r="B92" t="s">
        <v>1040</v>
      </c>
      <c r="C92">
        <v>1114.8</v>
      </c>
      <c r="D92">
        <v>24</v>
      </c>
      <c r="E92" s="13">
        <v>46.449999999999996</v>
      </c>
      <c r="F92">
        <v>1114.8</v>
      </c>
      <c r="H92">
        <v>471752</v>
      </c>
      <c r="I92" t="e">
        <f>COUNTIF('Price list'!#REF!,A92)</f>
        <v>#REF!</v>
      </c>
      <c r="J92" s="8"/>
      <c r="K92" s="8"/>
      <c r="L92" s="8"/>
      <c r="M92" s="8"/>
      <c r="N92" s="8"/>
      <c r="O92" s="8"/>
      <c r="P92" s="8"/>
    </row>
    <row r="93" spans="1:16" x14ac:dyDescent="0.25">
      <c r="A93">
        <f t="shared" si="1"/>
        <v>1753</v>
      </c>
      <c r="B93" t="s">
        <v>1535</v>
      </c>
      <c r="C93">
        <v>1061.7</v>
      </c>
      <c r="D93">
        <v>24</v>
      </c>
      <c r="E93" s="13">
        <v>44.237500000000004</v>
      </c>
      <c r="F93">
        <v>1061.7</v>
      </c>
      <c r="H93">
        <v>471753</v>
      </c>
      <c r="I93" t="e">
        <f>COUNTIF('Price list'!#REF!,A93)</f>
        <v>#REF!</v>
      </c>
      <c r="J93" s="8"/>
      <c r="K93" s="8"/>
      <c r="L93" s="8"/>
      <c r="M93" s="8"/>
      <c r="N93" s="8"/>
      <c r="O93" s="8"/>
      <c r="P93" s="8"/>
    </row>
    <row r="94" spans="1:16" x14ac:dyDescent="0.25">
      <c r="A94">
        <f t="shared" si="1"/>
        <v>1754</v>
      </c>
      <c r="B94" t="s">
        <v>1041</v>
      </c>
      <c r="C94">
        <v>1019.04</v>
      </c>
      <c r="D94">
        <v>24</v>
      </c>
      <c r="E94" s="13">
        <v>42.46</v>
      </c>
      <c r="F94">
        <v>1019.04</v>
      </c>
      <c r="H94">
        <v>471754</v>
      </c>
      <c r="I94" t="e">
        <f>COUNTIF('Price list'!#REF!,A94)</f>
        <v>#REF!</v>
      </c>
      <c r="J94" s="8"/>
      <c r="K94" s="8"/>
      <c r="L94" s="8"/>
      <c r="M94" s="8"/>
      <c r="N94" s="8"/>
      <c r="O94" s="8"/>
      <c r="P94" s="8"/>
    </row>
    <row r="95" spans="1:16" x14ac:dyDescent="0.25">
      <c r="A95">
        <f t="shared" si="1"/>
        <v>1755</v>
      </c>
      <c r="B95" t="s">
        <v>1536</v>
      </c>
      <c r="C95">
        <v>1750</v>
      </c>
      <c r="D95">
        <v>40</v>
      </c>
      <c r="E95" s="13">
        <v>43.75</v>
      </c>
      <c r="F95">
        <v>1750</v>
      </c>
      <c r="H95">
        <v>471755</v>
      </c>
      <c r="I95" t="e">
        <f>COUNTIF('Price list'!#REF!,A95)</f>
        <v>#REF!</v>
      </c>
      <c r="J95" s="8"/>
      <c r="K95" s="8"/>
      <c r="L95" s="8"/>
      <c r="M95" s="8"/>
      <c r="N95" s="8"/>
      <c r="O95" s="8"/>
      <c r="P95" s="8"/>
    </row>
    <row r="96" spans="1:16" x14ac:dyDescent="0.25">
      <c r="A96">
        <f t="shared" si="1"/>
        <v>1760</v>
      </c>
      <c r="B96" t="s">
        <v>1042</v>
      </c>
      <c r="C96">
        <v>1007.7</v>
      </c>
      <c r="D96">
        <v>10</v>
      </c>
      <c r="E96" s="13">
        <v>100.77000000000001</v>
      </c>
      <c r="F96">
        <v>1007.7</v>
      </c>
      <c r="H96">
        <v>471760</v>
      </c>
      <c r="I96" t="e">
        <f>COUNTIF('Price list'!#REF!,A96)</f>
        <v>#REF!</v>
      </c>
      <c r="J96" s="8"/>
      <c r="K96" s="8"/>
      <c r="L96" s="8"/>
      <c r="M96" s="8"/>
      <c r="N96" s="8"/>
      <c r="O96" s="8"/>
      <c r="P96" s="8"/>
    </row>
    <row r="97" spans="1:16" x14ac:dyDescent="0.25">
      <c r="A97">
        <f t="shared" si="1"/>
        <v>1761</v>
      </c>
      <c r="B97" t="s">
        <v>1043</v>
      </c>
      <c r="C97">
        <v>1053.5999999999999</v>
      </c>
      <c r="D97">
        <v>10</v>
      </c>
      <c r="E97" s="13">
        <v>105.35999999999999</v>
      </c>
      <c r="F97">
        <v>1053.5999999999999</v>
      </c>
      <c r="H97">
        <v>471761</v>
      </c>
      <c r="I97" t="e">
        <f>COUNTIF('Price list'!#REF!,A97)</f>
        <v>#REF!</v>
      </c>
      <c r="J97" s="8"/>
      <c r="K97" s="8"/>
      <c r="L97" s="8"/>
      <c r="M97" s="8"/>
      <c r="N97" s="8"/>
      <c r="O97" s="8"/>
      <c r="P97" s="8"/>
    </row>
    <row r="98" spans="1:16" x14ac:dyDescent="0.25">
      <c r="A98">
        <f t="shared" si="1"/>
        <v>1770</v>
      </c>
      <c r="B98" t="s">
        <v>1044</v>
      </c>
      <c r="C98">
        <v>117</v>
      </c>
      <c r="D98">
        <v>100</v>
      </c>
      <c r="E98" s="13">
        <v>1.17</v>
      </c>
      <c r="F98">
        <v>117</v>
      </c>
      <c r="H98">
        <v>471770</v>
      </c>
      <c r="I98" t="e">
        <f>COUNTIF('Price list'!#REF!,A98)</f>
        <v>#REF!</v>
      </c>
      <c r="J98" s="8"/>
      <c r="K98" s="8"/>
      <c r="L98" s="8"/>
      <c r="M98" s="8"/>
      <c r="N98" s="8"/>
      <c r="O98" s="8"/>
      <c r="P98" s="8"/>
    </row>
    <row r="99" spans="1:16" x14ac:dyDescent="0.25">
      <c r="A99">
        <f t="shared" si="1"/>
        <v>1771</v>
      </c>
      <c r="B99" t="s">
        <v>1045</v>
      </c>
      <c r="C99">
        <v>117</v>
      </c>
      <c r="D99">
        <v>100</v>
      </c>
      <c r="E99" s="13">
        <v>1.17</v>
      </c>
      <c r="F99">
        <v>117</v>
      </c>
      <c r="H99">
        <v>471771</v>
      </c>
      <c r="I99" t="e">
        <f>COUNTIF('Price list'!#REF!,A99)</f>
        <v>#REF!</v>
      </c>
      <c r="J99" s="8"/>
      <c r="K99" s="8"/>
      <c r="L99" s="8"/>
      <c r="M99" s="8"/>
      <c r="N99" s="8"/>
      <c r="O99" s="8"/>
      <c r="P99" s="8"/>
    </row>
    <row r="100" spans="1:16" x14ac:dyDescent="0.25">
      <c r="A100">
        <f t="shared" si="1"/>
        <v>1772</v>
      </c>
      <c r="B100" t="s">
        <v>1046</v>
      </c>
      <c r="C100">
        <v>117</v>
      </c>
      <c r="D100">
        <v>100</v>
      </c>
      <c r="E100" s="13">
        <v>1.17</v>
      </c>
      <c r="F100">
        <v>117</v>
      </c>
      <c r="H100">
        <v>471772</v>
      </c>
      <c r="I100" t="e">
        <f>COUNTIF('Price list'!#REF!,A100)</f>
        <v>#REF!</v>
      </c>
      <c r="J100" s="8"/>
      <c r="K100" s="8"/>
      <c r="L100" s="8"/>
      <c r="M100" s="8"/>
      <c r="N100" s="8"/>
      <c r="O100" s="8"/>
      <c r="P100" s="8"/>
    </row>
    <row r="101" spans="1:16" x14ac:dyDescent="0.25">
      <c r="A101">
        <f t="shared" si="1"/>
        <v>1773</v>
      </c>
      <c r="B101" t="s">
        <v>1047</v>
      </c>
      <c r="C101">
        <v>117</v>
      </c>
      <c r="D101">
        <v>100</v>
      </c>
      <c r="E101" s="13">
        <v>1.17</v>
      </c>
      <c r="F101">
        <v>117</v>
      </c>
      <c r="H101">
        <v>471773</v>
      </c>
      <c r="I101" t="e">
        <f>COUNTIF('Price list'!#REF!,A101)</f>
        <v>#REF!</v>
      </c>
      <c r="J101" s="8"/>
      <c r="K101" s="8"/>
      <c r="L101" s="8"/>
      <c r="M101" s="8"/>
      <c r="N101" s="8"/>
      <c r="O101" s="8"/>
      <c r="P101" s="8"/>
    </row>
    <row r="102" spans="1:16" x14ac:dyDescent="0.25">
      <c r="A102">
        <f t="shared" si="1"/>
        <v>1774</v>
      </c>
      <c r="B102" t="s">
        <v>1048</v>
      </c>
      <c r="C102">
        <v>117</v>
      </c>
      <c r="D102">
        <v>100</v>
      </c>
      <c r="E102" s="13">
        <v>1.17</v>
      </c>
      <c r="F102">
        <v>117</v>
      </c>
      <c r="H102">
        <v>471774</v>
      </c>
      <c r="I102" t="e">
        <f>COUNTIF('Price list'!#REF!,A102)</f>
        <v>#REF!</v>
      </c>
      <c r="J102" s="8"/>
      <c r="K102" s="8"/>
      <c r="L102" s="8"/>
      <c r="M102" s="8"/>
      <c r="N102" s="8"/>
      <c r="O102" s="8"/>
      <c r="P102" s="8"/>
    </row>
    <row r="103" spans="1:16" x14ac:dyDescent="0.25">
      <c r="A103">
        <f t="shared" si="1"/>
        <v>1775</v>
      </c>
      <c r="B103" t="s">
        <v>1049</v>
      </c>
      <c r="C103">
        <v>147</v>
      </c>
      <c r="D103">
        <v>100</v>
      </c>
      <c r="E103" s="13">
        <v>1.47</v>
      </c>
      <c r="F103">
        <v>147</v>
      </c>
      <c r="H103">
        <v>471775</v>
      </c>
      <c r="I103" t="e">
        <f>COUNTIF('Price list'!#REF!,A103)</f>
        <v>#REF!</v>
      </c>
      <c r="J103" s="8"/>
      <c r="K103" s="8"/>
      <c r="L103" s="8"/>
      <c r="M103" s="8"/>
      <c r="N103" s="8"/>
      <c r="O103" s="8"/>
      <c r="P103" s="8"/>
    </row>
    <row r="104" spans="1:16" x14ac:dyDescent="0.25">
      <c r="A104">
        <f t="shared" si="1"/>
        <v>1776</v>
      </c>
      <c r="B104" t="s">
        <v>1050</v>
      </c>
      <c r="C104">
        <v>147</v>
      </c>
      <c r="D104">
        <v>5</v>
      </c>
      <c r="E104" s="13">
        <v>29.4</v>
      </c>
      <c r="F104">
        <v>147</v>
      </c>
      <c r="H104">
        <v>471776</v>
      </c>
      <c r="I104" t="e">
        <f>COUNTIF('Price list'!#REF!,A104)</f>
        <v>#REF!</v>
      </c>
      <c r="J104" s="8"/>
      <c r="K104" s="8"/>
      <c r="L104" s="8"/>
      <c r="M104" s="8"/>
      <c r="N104" s="8"/>
      <c r="O104" s="8"/>
      <c r="P104" s="8"/>
    </row>
    <row r="105" spans="1:16" x14ac:dyDescent="0.25">
      <c r="A105">
        <f t="shared" si="1"/>
        <v>1777</v>
      </c>
      <c r="B105" t="s">
        <v>1051</v>
      </c>
      <c r="C105">
        <v>147</v>
      </c>
      <c r="D105">
        <v>5</v>
      </c>
      <c r="E105" s="13">
        <v>29.4</v>
      </c>
      <c r="F105">
        <v>147</v>
      </c>
      <c r="H105">
        <v>471777</v>
      </c>
      <c r="I105" t="e">
        <f>COUNTIF('Price list'!#REF!,A105)</f>
        <v>#REF!</v>
      </c>
      <c r="J105" s="8"/>
      <c r="K105" s="8"/>
      <c r="L105" s="8"/>
      <c r="M105" s="8"/>
      <c r="N105" s="8"/>
      <c r="O105" s="8"/>
      <c r="P105" s="8"/>
    </row>
    <row r="106" spans="1:16" x14ac:dyDescent="0.25">
      <c r="A106">
        <f t="shared" si="1"/>
        <v>1778</v>
      </c>
      <c r="B106" t="s">
        <v>1052</v>
      </c>
      <c r="C106">
        <v>44</v>
      </c>
      <c r="D106">
        <v>25</v>
      </c>
      <c r="E106" s="13">
        <v>1.76</v>
      </c>
      <c r="F106">
        <v>44</v>
      </c>
      <c r="H106">
        <v>471778</v>
      </c>
      <c r="I106" t="e">
        <f>COUNTIF('Price list'!#REF!,A106)</f>
        <v>#REF!</v>
      </c>
      <c r="J106" s="8"/>
      <c r="K106" s="8"/>
      <c r="L106" s="8"/>
      <c r="M106" s="8"/>
      <c r="N106" s="8"/>
      <c r="O106" s="8"/>
      <c r="P106" s="8"/>
    </row>
    <row r="107" spans="1:16" x14ac:dyDescent="0.25">
      <c r="A107">
        <f t="shared" si="1"/>
        <v>1779</v>
      </c>
      <c r="B107" t="s">
        <v>1053</v>
      </c>
      <c r="C107">
        <v>51</v>
      </c>
      <c r="D107">
        <v>20</v>
      </c>
      <c r="E107" s="13">
        <v>2.5499999999999998</v>
      </c>
      <c r="F107">
        <v>51</v>
      </c>
      <c r="H107">
        <v>471779</v>
      </c>
      <c r="I107" t="e">
        <f>COUNTIF('Price list'!#REF!,A107)</f>
        <v>#REF!</v>
      </c>
      <c r="J107" s="8"/>
      <c r="K107" s="8"/>
      <c r="L107" s="8"/>
      <c r="M107" s="8"/>
      <c r="N107" s="8"/>
      <c r="O107" s="8"/>
      <c r="P107" s="8"/>
    </row>
    <row r="108" spans="1:16" x14ac:dyDescent="0.25">
      <c r="A108">
        <f t="shared" si="1"/>
        <v>1786</v>
      </c>
      <c r="B108" t="s">
        <v>1054</v>
      </c>
      <c r="C108">
        <v>367.2</v>
      </c>
      <c r="D108">
        <v>80</v>
      </c>
      <c r="E108" s="13">
        <v>4.59</v>
      </c>
      <c r="F108">
        <v>367.2</v>
      </c>
      <c r="H108">
        <v>471786</v>
      </c>
      <c r="I108" t="e">
        <f>COUNTIF('Price list'!#REF!,A108)</f>
        <v>#REF!</v>
      </c>
      <c r="J108" s="8"/>
      <c r="K108" s="8"/>
      <c r="L108" s="8"/>
      <c r="M108" s="8"/>
      <c r="N108" s="8"/>
      <c r="O108" s="8"/>
      <c r="P108" s="8"/>
    </row>
    <row r="109" spans="1:16" x14ac:dyDescent="0.25">
      <c r="A109">
        <f t="shared" si="1"/>
        <v>1787</v>
      </c>
      <c r="B109" t="s">
        <v>1537</v>
      </c>
      <c r="C109">
        <v>147</v>
      </c>
      <c r="D109">
        <v>100</v>
      </c>
      <c r="E109" s="13">
        <v>1.47</v>
      </c>
      <c r="F109">
        <v>147</v>
      </c>
      <c r="H109">
        <v>471787</v>
      </c>
      <c r="I109" t="e">
        <f>COUNTIF('Price list'!#REF!,A109)</f>
        <v>#REF!</v>
      </c>
      <c r="J109" s="8"/>
      <c r="K109" s="8"/>
      <c r="L109" s="8"/>
      <c r="M109" s="8"/>
      <c r="N109" s="8"/>
      <c r="O109" s="8"/>
      <c r="P109" s="8"/>
    </row>
    <row r="110" spans="1:16" x14ac:dyDescent="0.25">
      <c r="A110">
        <f t="shared" si="1"/>
        <v>1788</v>
      </c>
      <c r="B110" t="s">
        <v>1538</v>
      </c>
      <c r="C110">
        <v>147</v>
      </c>
      <c r="D110">
        <v>100</v>
      </c>
      <c r="E110" s="13">
        <v>1.47</v>
      </c>
      <c r="F110">
        <v>147</v>
      </c>
      <c r="H110">
        <v>471788</v>
      </c>
      <c r="I110" t="e">
        <f>COUNTIF('Price list'!#REF!,A110)</f>
        <v>#REF!</v>
      </c>
      <c r="J110" s="8"/>
      <c r="K110" s="8"/>
      <c r="L110" s="8"/>
      <c r="M110" s="8"/>
      <c r="N110" s="8"/>
      <c r="O110" s="8"/>
      <c r="P110" s="8"/>
    </row>
    <row r="111" spans="1:16" x14ac:dyDescent="0.25">
      <c r="A111">
        <f t="shared" si="1"/>
        <v>1789</v>
      </c>
      <c r="B111" t="s">
        <v>1539</v>
      </c>
      <c r="C111">
        <v>117</v>
      </c>
      <c r="D111">
        <v>100</v>
      </c>
      <c r="E111" s="13">
        <v>1.17</v>
      </c>
      <c r="F111">
        <v>117</v>
      </c>
      <c r="H111">
        <v>471789</v>
      </c>
      <c r="I111" t="e">
        <f>COUNTIF('Price list'!#REF!,A111)</f>
        <v>#REF!</v>
      </c>
      <c r="J111" s="8"/>
      <c r="K111" s="8"/>
      <c r="L111" s="8"/>
      <c r="M111" s="8"/>
      <c r="N111" s="8"/>
      <c r="O111" s="8"/>
      <c r="P111" s="8"/>
    </row>
    <row r="112" spans="1:16" x14ac:dyDescent="0.25">
      <c r="A112">
        <f t="shared" si="1"/>
        <v>1790</v>
      </c>
      <c r="B112" t="s">
        <v>1540</v>
      </c>
      <c r="C112">
        <v>117</v>
      </c>
      <c r="D112">
        <v>100</v>
      </c>
      <c r="E112">
        <v>1.17</v>
      </c>
      <c r="F112">
        <v>117</v>
      </c>
      <c r="H112">
        <v>471790</v>
      </c>
      <c r="I112" t="e">
        <f>COUNTIF('Price list'!#REF!,A112)</f>
        <v>#REF!</v>
      </c>
      <c r="J112" s="8"/>
      <c r="K112" s="8"/>
      <c r="L112" s="8"/>
      <c r="M112" s="8"/>
      <c r="N112" s="8"/>
      <c r="O112" s="8"/>
      <c r="P112" s="8"/>
    </row>
    <row r="113" spans="1:16" x14ac:dyDescent="0.25">
      <c r="A113">
        <f t="shared" si="1"/>
        <v>1791</v>
      </c>
      <c r="B113" t="s">
        <v>1541</v>
      </c>
      <c r="C113">
        <v>147</v>
      </c>
      <c r="D113">
        <v>100</v>
      </c>
      <c r="E113">
        <v>1.47</v>
      </c>
      <c r="F113">
        <v>147</v>
      </c>
      <c r="H113">
        <v>471791</v>
      </c>
      <c r="I113" t="e">
        <f>COUNTIF('Price list'!#REF!,A113)</f>
        <v>#REF!</v>
      </c>
      <c r="J113" s="8"/>
      <c r="K113" s="8"/>
      <c r="L113" s="8"/>
      <c r="M113" s="8"/>
      <c r="N113" s="8"/>
      <c r="O113" s="8"/>
      <c r="P113" s="8"/>
    </row>
    <row r="114" spans="1:16" x14ac:dyDescent="0.25">
      <c r="A114">
        <f t="shared" si="1"/>
        <v>1792</v>
      </c>
      <c r="B114" t="s">
        <v>1542</v>
      </c>
      <c r="C114">
        <v>117</v>
      </c>
      <c r="D114">
        <v>100</v>
      </c>
      <c r="E114">
        <v>1.17</v>
      </c>
      <c r="F114">
        <v>117</v>
      </c>
      <c r="H114">
        <v>471792</v>
      </c>
      <c r="I114" t="e">
        <f>COUNTIF('Price list'!#REF!,A114)</f>
        <v>#REF!</v>
      </c>
      <c r="J114" s="8"/>
      <c r="K114" s="8"/>
      <c r="L114" s="8"/>
      <c r="M114" s="8"/>
      <c r="N114" s="8"/>
      <c r="O114" s="8"/>
      <c r="P114" s="8"/>
    </row>
    <row r="115" spans="1:16" x14ac:dyDescent="0.25">
      <c r="A115">
        <f t="shared" si="1"/>
        <v>1793</v>
      </c>
      <c r="B115" t="s">
        <v>1543</v>
      </c>
      <c r="C115">
        <v>117</v>
      </c>
      <c r="D115">
        <v>100</v>
      </c>
      <c r="E115">
        <v>1.17</v>
      </c>
      <c r="F115">
        <v>117</v>
      </c>
      <c r="H115">
        <v>471793</v>
      </c>
      <c r="I115" t="e">
        <f>COUNTIF('Price list'!#REF!,A115)</f>
        <v>#REF!</v>
      </c>
      <c r="J115" s="8"/>
      <c r="K115" s="8"/>
      <c r="L115" s="8"/>
      <c r="M115" s="8"/>
      <c r="N115" s="8"/>
      <c r="O115" s="8"/>
      <c r="P115" s="8"/>
    </row>
    <row r="116" spans="1:16" x14ac:dyDescent="0.25">
      <c r="A116">
        <f t="shared" si="1"/>
        <v>1794</v>
      </c>
      <c r="B116" t="s">
        <v>1544</v>
      </c>
      <c r="C116">
        <v>117</v>
      </c>
      <c r="D116">
        <v>100</v>
      </c>
      <c r="E116">
        <v>1.17</v>
      </c>
      <c r="F116">
        <v>117</v>
      </c>
      <c r="H116">
        <v>471794</v>
      </c>
      <c r="I116" t="e">
        <f>COUNTIF('Price list'!#REF!,A116)</f>
        <v>#REF!</v>
      </c>
      <c r="J116" s="8"/>
      <c r="K116" s="8"/>
      <c r="L116" s="8"/>
      <c r="M116" s="8"/>
      <c r="N116" s="8"/>
      <c r="O116" s="8"/>
      <c r="P116" s="8"/>
    </row>
    <row r="117" spans="1:16" x14ac:dyDescent="0.25">
      <c r="A117">
        <f t="shared" si="1"/>
        <v>1795</v>
      </c>
      <c r="B117" t="s">
        <v>1545</v>
      </c>
      <c r="C117">
        <v>254.99999999999997</v>
      </c>
      <c r="D117">
        <v>100</v>
      </c>
      <c r="E117">
        <v>2.5499999999999998</v>
      </c>
      <c r="F117">
        <v>254.99999999999997</v>
      </c>
      <c r="H117">
        <v>471795</v>
      </c>
      <c r="I117" t="e">
        <f>COUNTIF('Price list'!#REF!,A117)</f>
        <v>#REF!</v>
      </c>
      <c r="J117" s="8"/>
      <c r="K117" s="8"/>
      <c r="L117" s="8"/>
      <c r="M117" s="8"/>
      <c r="N117" s="8"/>
      <c r="O117" s="8"/>
      <c r="P117" s="8"/>
    </row>
    <row r="118" spans="1:16" x14ac:dyDescent="0.25">
      <c r="A118">
        <f t="shared" si="1"/>
        <v>1796</v>
      </c>
      <c r="B118" t="s">
        <v>1546</v>
      </c>
      <c r="C118">
        <v>147</v>
      </c>
      <c r="D118">
        <v>100</v>
      </c>
      <c r="E118">
        <v>1.47</v>
      </c>
      <c r="F118">
        <v>147</v>
      </c>
      <c r="H118">
        <v>471796</v>
      </c>
      <c r="I118" t="e">
        <f>COUNTIF('Price list'!#REF!,A118)</f>
        <v>#REF!</v>
      </c>
      <c r="J118" s="8"/>
      <c r="K118" s="8"/>
      <c r="L118" s="8"/>
      <c r="M118" s="8"/>
      <c r="N118" s="8"/>
      <c r="O118" s="8"/>
      <c r="P118" s="8"/>
    </row>
    <row r="119" spans="1:16" x14ac:dyDescent="0.25">
      <c r="A119">
        <f t="shared" si="1"/>
        <v>2000</v>
      </c>
      <c r="B119" t="s">
        <v>1055</v>
      </c>
      <c r="C119">
        <v>132</v>
      </c>
      <c r="D119">
        <v>10</v>
      </c>
      <c r="E119">
        <v>13.2</v>
      </c>
      <c r="F119">
        <v>132</v>
      </c>
      <c r="H119">
        <v>472000</v>
      </c>
      <c r="I119" t="e">
        <f>COUNTIF('Price list'!#REF!,A119)</f>
        <v>#REF!</v>
      </c>
      <c r="J119" s="8"/>
      <c r="K119" s="8"/>
      <c r="L119" s="8"/>
      <c r="M119" s="8"/>
      <c r="N119" s="8"/>
      <c r="O119" s="8"/>
      <c r="P119" s="8"/>
    </row>
    <row r="120" spans="1:16" x14ac:dyDescent="0.25">
      <c r="A120">
        <f t="shared" si="1"/>
        <v>2001</v>
      </c>
      <c r="B120" t="s">
        <v>1056</v>
      </c>
      <c r="C120">
        <v>316.79999999999995</v>
      </c>
      <c r="D120">
        <v>24</v>
      </c>
      <c r="E120">
        <v>13.2</v>
      </c>
      <c r="F120">
        <v>316.79999999999995</v>
      </c>
      <c r="H120">
        <v>472001</v>
      </c>
      <c r="I120" t="e">
        <f>COUNTIF('Price list'!#REF!,A120)</f>
        <v>#REF!</v>
      </c>
      <c r="J120" s="8"/>
      <c r="K120" s="8"/>
      <c r="L120" s="8"/>
      <c r="M120" s="8"/>
      <c r="N120" s="8"/>
      <c r="O120" s="8"/>
      <c r="P120" s="8"/>
    </row>
    <row r="121" spans="1:16" x14ac:dyDescent="0.25">
      <c r="A121">
        <f t="shared" si="1"/>
        <v>2004</v>
      </c>
      <c r="B121" s="9" t="s">
        <v>1057</v>
      </c>
      <c r="C121">
        <v>132</v>
      </c>
      <c r="D121">
        <v>10</v>
      </c>
      <c r="E121">
        <v>13.2</v>
      </c>
      <c r="F121">
        <v>132</v>
      </c>
      <c r="H121">
        <v>472004</v>
      </c>
      <c r="I121" t="e">
        <f>COUNTIF('Price list'!#REF!,A121)</f>
        <v>#REF!</v>
      </c>
      <c r="J121" s="8"/>
      <c r="K121" s="8"/>
      <c r="L121" s="8"/>
      <c r="M121" s="8"/>
      <c r="N121" s="8"/>
      <c r="O121" s="8"/>
      <c r="P121" s="8"/>
    </row>
    <row r="122" spans="1:16" x14ac:dyDescent="0.25">
      <c r="A122">
        <f t="shared" si="1"/>
        <v>2008</v>
      </c>
      <c r="B122" s="9" t="s">
        <v>1058</v>
      </c>
      <c r="C122">
        <v>11880</v>
      </c>
      <c r="D122">
        <v>900</v>
      </c>
      <c r="E122">
        <v>13.2</v>
      </c>
      <c r="F122">
        <v>11880</v>
      </c>
      <c r="H122">
        <v>472008</v>
      </c>
      <c r="I122" t="e">
        <f>COUNTIF('Price list'!#REF!,A122)</f>
        <v>#REF!</v>
      </c>
      <c r="J122" s="8"/>
      <c r="K122" s="8"/>
      <c r="L122" s="8"/>
      <c r="M122" s="8"/>
      <c r="N122" s="8"/>
      <c r="O122" s="8"/>
      <c r="P122" s="8"/>
    </row>
    <row r="123" spans="1:16" x14ac:dyDescent="0.25">
      <c r="A123">
        <f t="shared" si="1"/>
        <v>2010</v>
      </c>
      <c r="B123" s="9" t="s">
        <v>1059</v>
      </c>
      <c r="C123">
        <v>244.07999999999998</v>
      </c>
      <c r="D123">
        <v>24</v>
      </c>
      <c r="E123">
        <v>10.17</v>
      </c>
      <c r="F123">
        <v>244.07999999999998</v>
      </c>
      <c r="H123">
        <v>472010</v>
      </c>
      <c r="I123" t="e">
        <f>COUNTIF('Price list'!#REF!,A123)</f>
        <v>#REF!</v>
      </c>
      <c r="J123" s="8"/>
      <c r="K123" s="8"/>
      <c r="L123" s="8"/>
      <c r="M123" s="8"/>
      <c r="N123" s="8"/>
      <c r="O123" s="8"/>
      <c r="P123" s="8"/>
    </row>
    <row r="124" spans="1:16" x14ac:dyDescent="0.25">
      <c r="A124">
        <f t="shared" si="1"/>
        <v>2011</v>
      </c>
      <c r="B124" s="9" t="s">
        <v>1060</v>
      </c>
      <c r="C124">
        <v>198</v>
      </c>
      <c r="D124">
        <v>15</v>
      </c>
      <c r="E124">
        <v>13.2</v>
      </c>
      <c r="F124">
        <v>198</v>
      </c>
      <c r="H124">
        <v>472011</v>
      </c>
      <c r="I124" t="e">
        <f>COUNTIF('Price list'!#REF!,A124)</f>
        <v>#REF!</v>
      </c>
      <c r="J124" s="8"/>
      <c r="K124" s="8"/>
      <c r="L124" s="8"/>
      <c r="M124" s="8"/>
      <c r="N124" s="8"/>
      <c r="O124" s="8"/>
      <c r="P124" s="8"/>
    </row>
    <row r="125" spans="1:16" x14ac:dyDescent="0.25">
      <c r="A125">
        <f t="shared" si="1"/>
        <v>2013</v>
      </c>
      <c r="B125" t="s">
        <v>1547</v>
      </c>
      <c r="C125">
        <v>331.2</v>
      </c>
      <c r="D125">
        <v>24</v>
      </c>
      <c r="E125">
        <v>13.799999999999999</v>
      </c>
      <c r="F125">
        <v>331.2</v>
      </c>
      <c r="H125">
        <v>472013</v>
      </c>
      <c r="I125" t="e">
        <f>COUNTIF('Price list'!#REF!,A125)</f>
        <v>#REF!</v>
      </c>
      <c r="J125" s="8"/>
      <c r="K125" s="8"/>
      <c r="L125" s="8"/>
      <c r="M125" s="8"/>
      <c r="N125" s="8"/>
      <c r="O125" s="8"/>
      <c r="P125" s="8"/>
    </row>
    <row r="126" spans="1:16" x14ac:dyDescent="0.25">
      <c r="A126">
        <f t="shared" si="1"/>
        <v>2021</v>
      </c>
      <c r="B126" t="s">
        <v>1061</v>
      </c>
      <c r="C126">
        <v>8278.2000000000007</v>
      </c>
      <c r="D126">
        <v>540</v>
      </c>
      <c r="E126">
        <v>15.33</v>
      </c>
      <c r="F126">
        <v>8278.2000000000007</v>
      </c>
      <c r="H126">
        <v>472021</v>
      </c>
      <c r="I126" t="e">
        <f>COUNTIF('Price list'!#REF!,A126)</f>
        <v>#REF!</v>
      </c>
      <c r="J126" s="8"/>
      <c r="K126" s="8"/>
      <c r="L126" s="8"/>
      <c r="M126" s="8"/>
      <c r="N126" s="8"/>
      <c r="O126" s="8"/>
      <c r="P126" s="8"/>
    </row>
    <row r="127" spans="1:16" x14ac:dyDescent="0.25">
      <c r="A127">
        <f t="shared" si="1"/>
        <v>2022</v>
      </c>
      <c r="B127" t="s">
        <v>1062</v>
      </c>
      <c r="C127">
        <v>7358.4</v>
      </c>
      <c r="D127">
        <v>480</v>
      </c>
      <c r="E127">
        <v>15.33</v>
      </c>
      <c r="F127">
        <v>7358.4</v>
      </c>
      <c r="H127">
        <v>472022</v>
      </c>
      <c r="I127" t="e">
        <f>COUNTIF('Price list'!#REF!,A127)</f>
        <v>#REF!</v>
      </c>
      <c r="J127" s="8"/>
      <c r="K127" s="8"/>
      <c r="L127" s="8"/>
      <c r="M127" s="8"/>
      <c r="N127" s="8"/>
      <c r="O127" s="8"/>
      <c r="P127" s="8"/>
    </row>
    <row r="128" spans="1:16" x14ac:dyDescent="0.25">
      <c r="A128">
        <f t="shared" si="1"/>
        <v>2026</v>
      </c>
      <c r="B128" t="s">
        <v>1063</v>
      </c>
      <c r="C128">
        <v>367.92</v>
      </c>
      <c r="D128">
        <v>24</v>
      </c>
      <c r="E128">
        <v>15.33</v>
      </c>
      <c r="F128">
        <v>367.92</v>
      </c>
      <c r="H128">
        <v>472026</v>
      </c>
      <c r="I128" t="e">
        <f>COUNTIF('Price list'!#REF!,A128)</f>
        <v>#REF!</v>
      </c>
      <c r="J128" s="8"/>
      <c r="K128" s="8"/>
      <c r="L128" s="8"/>
      <c r="M128" s="8"/>
      <c r="N128" s="8"/>
      <c r="O128" s="8"/>
      <c r="P128" s="8"/>
    </row>
    <row r="129" spans="1:16" x14ac:dyDescent="0.25">
      <c r="A129">
        <f t="shared" si="1"/>
        <v>2027</v>
      </c>
      <c r="B129" t="s">
        <v>1064</v>
      </c>
      <c r="C129">
        <v>2943.36</v>
      </c>
      <c r="D129">
        <v>192</v>
      </c>
      <c r="E129">
        <v>15.33</v>
      </c>
      <c r="F129">
        <v>2943.36</v>
      </c>
      <c r="H129">
        <v>472027</v>
      </c>
      <c r="I129" t="e">
        <f>COUNTIF('Price list'!#REF!,A129)</f>
        <v>#REF!</v>
      </c>
      <c r="J129" s="8"/>
      <c r="K129" s="8"/>
      <c r="L129" s="8"/>
      <c r="M129" s="8"/>
      <c r="N129" s="8"/>
      <c r="O129" s="8"/>
      <c r="P129" s="8"/>
    </row>
    <row r="130" spans="1:16" x14ac:dyDescent="0.25">
      <c r="A130">
        <f t="shared" ref="A130:A193" si="2">H130-470000</f>
        <v>2031</v>
      </c>
      <c r="B130" t="s">
        <v>1065</v>
      </c>
      <c r="C130">
        <v>5888.64</v>
      </c>
      <c r="D130">
        <v>192</v>
      </c>
      <c r="E130">
        <v>30.67</v>
      </c>
      <c r="F130">
        <v>5888.64</v>
      </c>
      <c r="H130">
        <v>472031</v>
      </c>
      <c r="I130" t="e">
        <f>COUNTIF('Price list'!#REF!,A130)</f>
        <v>#REF!</v>
      </c>
      <c r="J130" s="8"/>
      <c r="K130" s="8"/>
      <c r="L130" s="8"/>
      <c r="M130" s="8"/>
      <c r="N130" s="8"/>
      <c r="O130" s="8"/>
      <c r="P130" s="8"/>
    </row>
    <row r="131" spans="1:16" x14ac:dyDescent="0.25">
      <c r="A131">
        <f t="shared" si="2"/>
        <v>2033</v>
      </c>
      <c r="B131" t="s">
        <v>1548</v>
      </c>
      <c r="C131">
        <v>270.24</v>
      </c>
      <c r="D131">
        <v>24</v>
      </c>
      <c r="E131">
        <v>11.26</v>
      </c>
      <c r="F131">
        <v>270.24</v>
      </c>
      <c r="H131">
        <v>472033</v>
      </c>
      <c r="I131" t="e">
        <f>COUNTIF('Price list'!#REF!,A131)</f>
        <v>#REF!</v>
      </c>
      <c r="J131" s="8"/>
      <c r="K131" s="8"/>
      <c r="L131" s="8"/>
      <c r="M131" s="8"/>
      <c r="N131" s="8"/>
      <c r="O131" s="8"/>
      <c r="P131" s="8"/>
    </row>
    <row r="132" spans="1:16" x14ac:dyDescent="0.25">
      <c r="A132">
        <f t="shared" si="2"/>
        <v>2035</v>
      </c>
      <c r="B132" t="s">
        <v>1066</v>
      </c>
      <c r="C132">
        <v>5888.64</v>
      </c>
      <c r="D132">
        <v>192</v>
      </c>
      <c r="E132">
        <v>30.67</v>
      </c>
      <c r="F132">
        <v>5888.64</v>
      </c>
      <c r="H132">
        <v>472035</v>
      </c>
      <c r="I132" t="e">
        <f>COUNTIF('Price list'!#REF!,A132)</f>
        <v>#REF!</v>
      </c>
      <c r="J132" s="8"/>
      <c r="K132" s="8"/>
      <c r="L132" s="8"/>
      <c r="M132" s="8"/>
      <c r="N132" s="8"/>
      <c r="O132" s="8"/>
      <c r="P132" s="8"/>
    </row>
    <row r="133" spans="1:16" x14ac:dyDescent="0.25">
      <c r="A133">
        <f t="shared" si="2"/>
        <v>2037</v>
      </c>
      <c r="B133" t="s">
        <v>1067</v>
      </c>
      <c r="C133">
        <v>184.02</v>
      </c>
      <c r="D133">
        <v>6</v>
      </c>
      <c r="E133">
        <v>30.67</v>
      </c>
      <c r="F133">
        <v>184.02</v>
      </c>
      <c r="H133">
        <v>472037</v>
      </c>
      <c r="I133" t="e">
        <f>COUNTIF('Price list'!#REF!,A133)</f>
        <v>#REF!</v>
      </c>
      <c r="J133" s="8"/>
      <c r="K133" s="8"/>
      <c r="L133" s="8"/>
      <c r="M133" s="8"/>
      <c r="N133" s="8"/>
      <c r="O133" s="8"/>
      <c r="P133" s="8"/>
    </row>
    <row r="134" spans="1:16" x14ac:dyDescent="0.25">
      <c r="A134">
        <f t="shared" si="2"/>
        <v>2038</v>
      </c>
      <c r="B134" t="s">
        <v>1068</v>
      </c>
      <c r="C134">
        <v>5888.64</v>
      </c>
      <c r="D134">
        <v>192</v>
      </c>
      <c r="E134">
        <v>30.67</v>
      </c>
      <c r="F134">
        <v>5888.64</v>
      </c>
      <c r="H134">
        <v>472038</v>
      </c>
      <c r="I134" t="e">
        <f>COUNTIF('Price list'!#REF!,A134)</f>
        <v>#REF!</v>
      </c>
      <c r="J134" s="8"/>
      <c r="K134" s="8"/>
      <c r="L134" s="8"/>
      <c r="M134" s="8"/>
      <c r="N134" s="8"/>
      <c r="O134" s="8"/>
      <c r="P134" s="8"/>
    </row>
    <row r="135" spans="1:16" x14ac:dyDescent="0.25">
      <c r="A135">
        <f t="shared" si="2"/>
        <v>2040</v>
      </c>
      <c r="B135" t="s">
        <v>1549</v>
      </c>
      <c r="C135">
        <v>105.6</v>
      </c>
      <c r="D135">
        <v>8</v>
      </c>
      <c r="E135">
        <v>13.2</v>
      </c>
      <c r="F135">
        <v>105.6</v>
      </c>
      <c r="H135">
        <v>472040</v>
      </c>
      <c r="I135" t="e">
        <f>COUNTIF('Price list'!#REF!,A135)</f>
        <v>#REF!</v>
      </c>
      <c r="J135" s="8"/>
      <c r="K135" s="8"/>
      <c r="L135" s="8"/>
      <c r="M135" s="8"/>
      <c r="N135" s="8"/>
      <c r="O135" s="8"/>
      <c r="P135" s="8"/>
    </row>
    <row r="136" spans="1:16" x14ac:dyDescent="0.25">
      <c r="A136">
        <f t="shared" si="2"/>
        <v>2047</v>
      </c>
      <c r="B136" t="s">
        <v>1069</v>
      </c>
      <c r="C136">
        <v>5888.64</v>
      </c>
      <c r="D136">
        <v>192</v>
      </c>
      <c r="E136">
        <v>30.67</v>
      </c>
      <c r="F136">
        <v>5888.64</v>
      </c>
      <c r="H136">
        <v>472047</v>
      </c>
      <c r="I136" t="e">
        <f>COUNTIF('Price list'!#REF!,A136)</f>
        <v>#REF!</v>
      </c>
      <c r="J136" s="8"/>
      <c r="K136" s="8"/>
      <c r="L136" s="8"/>
      <c r="M136" s="8"/>
      <c r="N136" s="8"/>
      <c r="O136" s="8"/>
      <c r="P136" s="8"/>
    </row>
    <row r="137" spans="1:16" x14ac:dyDescent="0.25">
      <c r="A137">
        <f t="shared" si="2"/>
        <v>2050</v>
      </c>
      <c r="B137" t="s">
        <v>1070</v>
      </c>
      <c r="C137">
        <v>229.62</v>
      </c>
      <c r="D137">
        <v>6</v>
      </c>
      <c r="E137">
        <v>38.270000000000003</v>
      </c>
      <c r="F137">
        <v>229.62</v>
      </c>
      <c r="H137">
        <v>472050</v>
      </c>
      <c r="I137" t="e">
        <f>COUNTIF('Price list'!#REF!,A137)</f>
        <v>#REF!</v>
      </c>
      <c r="J137" s="8"/>
      <c r="K137" s="8"/>
      <c r="L137" s="8"/>
      <c r="M137" s="8"/>
      <c r="N137" s="8"/>
      <c r="O137" s="8"/>
      <c r="P137" s="8"/>
    </row>
    <row r="138" spans="1:16" x14ac:dyDescent="0.25">
      <c r="A138">
        <f t="shared" si="2"/>
        <v>2054</v>
      </c>
      <c r="B138" t="s">
        <v>1071</v>
      </c>
      <c r="C138">
        <v>11404.8</v>
      </c>
      <c r="D138">
        <v>864</v>
      </c>
      <c r="E138">
        <v>13.2</v>
      </c>
      <c r="F138">
        <v>11404.8</v>
      </c>
      <c r="H138">
        <v>472054</v>
      </c>
      <c r="I138" t="e">
        <f>COUNTIF('Price list'!#REF!,A138)</f>
        <v>#REF!</v>
      </c>
      <c r="J138" s="8"/>
      <c r="K138" s="8"/>
      <c r="L138" s="8"/>
      <c r="M138" s="8"/>
      <c r="N138" s="8"/>
      <c r="O138" s="8"/>
      <c r="P138" s="8"/>
    </row>
    <row r="139" spans="1:16" x14ac:dyDescent="0.25">
      <c r="A139">
        <f t="shared" si="2"/>
        <v>2061</v>
      </c>
      <c r="B139" t="s">
        <v>1072</v>
      </c>
      <c r="C139">
        <v>1531.31</v>
      </c>
      <c r="D139">
        <v>1</v>
      </c>
      <c r="E139">
        <v>1531.31</v>
      </c>
      <c r="F139">
        <v>1531.31</v>
      </c>
      <c r="H139">
        <v>472061</v>
      </c>
      <c r="I139" t="e">
        <f>COUNTIF('Price list'!#REF!,A139)</f>
        <v>#REF!</v>
      </c>
      <c r="J139" s="8"/>
      <c r="K139" s="8"/>
      <c r="L139" s="8"/>
      <c r="M139" s="8"/>
      <c r="N139" s="8"/>
      <c r="O139" s="8"/>
      <c r="P139" s="8"/>
    </row>
    <row r="140" spans="1:16" x14ac:dyDescent="0.25">
      <c r="A140">
        <f t="shared" si="2"/>
        <v>2062</v>
      </c>
      <c r="B140" t="s">
        <v>1073</v>
      </c>
      <c r="C140">
        <v>3062.66</v>
      </c>
      <c r="D140">
        <v>1</v>
      </c>
      <c r="E140">
        <v>3062.66</v>
      </c>
      <c r="F140">
        <v>3062.66</v>
      </c>
      <c r="H140">
        <v>472062</v>
      </c>
      <c r="I140" t="e">
        <f>COUNTIF('Price list'!#REF!,A140)</f>
        <v>#REF!</v>
      </c>
      <c r="J140" s="8"/>
      <c r="K140" s="8"/>
      <c r="L140" s="8"/>
      <c r="M140" s="8"/>
      <c r="N140" s="8"/>
      <c r="O140" s="8"/>
      <c r="P140" s="8"/>
    </row>
    <row r="141" spans="1:16" x14ac:dyDescent="0.25">
      <c r="A141">
        <f t="shared" si="2"/>
        <v>2066</v>
      </c>
      <c r="B141" t="s">
        <v>1074</v>
      </c>
      <c r="C141">
        <v>38283.35</v>
      </c>
      <c r="D141">
        <v>1</v>
      </c>
      <c r="E141">
        <v>38283.35</v>
      </c>
      <c r="F141">
        <v>38283.35</v>
      </c>
      <c r="H141">
        <v>472066</v>
      </c>
      <c r="I141" t="e">
        <f>COUNTIF('Price list'!#REF!,A141)</f>
        <v>#REF!</v>
      </c>
      <c r="J141" s="8"/>
      <c r="K141" s="8"/>
      <c r="L141" s="8"/>
      <c r="M141" s="8"/>
      <c r="N141" s="8"/>
      <c r="O141" s="8"/>
      <c r="P141" s="8"/>
    </row>
    <row r="142" spans="1:16" x14ac:dyDescent="0.25">
      <c r="A142">
        <f t="shared" si="2"/>
        <v>2072</v>
      </c>
      <c r="B142" t="s">
        <v>1075</v>
      </c>
      <c r="C142">
        <v>303.84000000000003</v>
      </c>
      <c r="D142">
        <v>24</v>
      </c>
      <c r="E142">
        <v>12.66</v>
      </c>
      <c r="F142">
        <v>303.84000000000003</v>
      </c>
      <c r="H142">
        <v>472072</v>
      </c>
      <c r="I142" t="e">
        <f>COUNTIF('Price list'!#REF!,A142)</f>
        <v>#REF!</v>
      </c>
      <c r="J142" s="8"/>
      <c r="K142" s="8"/>
      <c r="L142" s="8"/>
      <c r="M142" s="8"/>
      <c r="N142" s="8"/>
      <c r="O142" s="8"/>
      <c r="P142" s="8"/>
    </row>
    <row r="143" spans="1:16" x14ac:dyDescent="0.25">
      <c r="A143">
        <f t="shared" si="2"/>
        <v>2086</v>
      </c>
      <c r="B143" s="9" t="s">
        <v>1076</v>
      </c>
      <c r="C143">
        <v>223.92000000000002</v>
      </c>
      <c r="D143">
        <v>24</v>
      </c>
      <c r="E143">
        <v>9.33</v>
      </c>
      <c r="F143">
        <v>223.92000000000002</v>
      </c>
      <c r="H143">
        <v>472086</v>
      </c>
      <c r="I143" t="e">
        <f>COUNTIF('Price list'!#REF!,A143)</f>
        <v>#REF!</v>
      </c>
      <c r="J143" s="8"/>
      <c r="K143" s="8"/>
      <c r="L143" s="8"/>
      <c r="M143" s="8"/>
      <c r="N143" s="8"/>
      <c r="O143" s="8"/>
      <c r="P143" s="8"/>
    </row>
    <row r="144" spans="1:16" x14ac:dyDescent="0.25">
      <c r="A144">
        <f t="shared" si="2"/>
        <v>2087</v>
      </c>
      <c r="B144" t="s">
        <v>1077</v>
      </c>
      <c r="C144">
        <v>316.79999999999995</v>
      </c>
      <c r="D144">
        <v>24</v>
      </c>
      <c r="E144">
        <v>13.2</v>
      </c>
      <c r="F144">
        <v>316.79999999999995</v>
      </c>
      <c r="H144">
        <v>472087</v>
      </c>
      <c r="I144" t="e">
        <f>COUNTIF('Price list'!#REF!,A144)</f>
        <v>#REF!</v>
      </c>
      <c r="J144" s="8"/>
      <c r="K144" s="8"/>
      <c r="L144" s="8"/>
      <c r="M144" s="8"/>
      <c r="N144" s="8"/>
      <c r="O144" s="8"/>
      <c r="P144" s="8"/>
    </row>
    <row r="145" spans="1:16" x14ac:dyDescent="0.25">
      <c r="A145">
        <f t="shared" si="2"/>
        <v>2087</v>
      </c>
      <c r="B145" t="s">
        <v>1077</v>
      </c>
      <c r="C145">
        <v>316.8</v>
      </c>
      <c r="D145">
        <v>24</v>
      </c>
      <c r="E145" s="13">
        <v>13.2</v>
      </c>
      <c r="F145">
        <v>316.8</v>
      </c>
      <c r="H145">
        <v>472087</v>
      </c>
      <c r="I145" t="e">
        <f>COUNTIF('Price list'!#REF!,A145)</f>
        <v>#REF!</v>
      </c>
      <c r="J145" s="8"/>
      <c r="K145" s="8"/>
      <c r="L145" s="8"/>
      <c r="M145" s="8"/>
      <c r="N145" s="8"/>
      <c r="O145" s="8"/>
      <c r="P145" s="8"/>
    </row>
    <row r="146" spans="1:16" x14ac:dyDescent="0.25">
      <c r="A146">
        <f t="shared" si="2"/>
        <v>2088</v>
      </c>
      <c r="B146" t="s">
        <v>1078</v>
      </c>
      <c r="C146">
        <v>6541.92</v>
      </c>
      <c r="D146">
        <v>504</v>
      </c>
      <c r="E146">
        <v>12.98</v>
      </c>
      <c r="F146">
        <v>6541.92</v>
      </c>
      <c r="H146">
        <v>472088</v>
      </c>
      <c r="I146" t="e">
        <f>COUNTIF('Price list'!#REF!,A146)</f>
        <v>#REF!</v>
      </c>
      <c r="J146" s="8"/>
      <c r="K146" s="8"/>
      <c r="L146" s="8"/>
      <c r="M146" s="8"/>
      <c r="N146" s="8"/>
      <c r="O146" s="8"/>
      <c r="P146" s="8"/>
    </row>
    <row r="147" spans="1:16" x14ac:dyDescent="0.25">
      <c r="A147">
        <f t="shared" si="2"/>
        <v>2090</v>
      </c>
      <c r="B147" t="s">
        <v>1079</v>
      </c>
      <c r="C147">
        <v>320.28000000000003</v>
      </c>
      <c r="D147">
        <v>12</v>
      </c>
      <c r="E147">
        <v>26.69</v>
      </c>
      <c r="F147">
        <v>320.28000000000003</v>
      </c>
      <c r="H147">
        <v>472090</v>
      </c>
      <c r="I147" t="e">
        <f>COUNTIF('Price list'!#REF!,A147)</f>
        <v>#REF!</v>
      </c>
      <c r="J147" s="8"/>
      <c r="K147" s="8"/>
      <c r="L147" s="8"/>
      <c r="M147" s="8"/>
      <c r="N147" s="8"/>
      <c r="O147" s="8"/>
      <c r="P147" s="8"/>
    </row>
    <row r="148" spans="1:16" x14ac:dyDescent="0.25">
      <c r="A148">
        <f t="shared" si="2"/>
        <v>2095</v>
      </c>
      <c r="B148" t="s">
        <v>1550</v>
      </c>
      <c r="C148">
        <v>300.24</v>
      </c>
      <c r="D148">
        <v>24</v>
      </c>
      <c r="E148">
        <v>12.51</v>
      </c>
      <c r="F148">
        <v>300.24</v>
      </c>
      <c r="H148">
        <v>472095</v>
      </c>
      <c r="I148" t="e">
        <f>COUNTIF('Price list'!#REF!,A148)</f>
        <v>#REF!</v>
      </c>
      <c r="J148" s="8"/>
      <c r="K148" s="8"/>
      <c r="L148" s="8"/>
      <c r="M148" s="8"/>
      <c r="N148" s="8"/>
      <c r="O148" s="8"/>
      <c r="P148" s="8"/>
    </row>
    <row r="149" spans="1:16" x14ac:dyDescent="0.25">
      <c r="A149">
        <f t="shared" si="2"/>
        <v>2096</v>
      </c>
      <c r="B149" t="s">
        <v>1080</v>
      </c>
      <c r="C149">
        <v>367.68</v>
      </c>
      <c r="D149">
        <v>24</v>
      </c>
      <c r="E149">
        <v>15.32</v>
      </c>
      <c r="F149">
        <v>367.68</v>
      </c>
      <c r="H149">
        <v>472096</v>
      </c>
      <c r="I149" t="e">
        <f>COUNTIF('Price list'!#REF!,A149)</f>
        <v>#REF!</v>
      </c>
      <c r="J149" s="8"/>
      <c r="K149" s="8"/>
      <c r="L149" s="8"/>
      <c r="M149" s="8"/>
      <c r="N149" s="8"/>
      <c r="O149" s="8"/>
      <c r="P149" s="8"/>
    </row>
    <row r="150" spans="1:16" x14ac:dyDescent="0.25">
      <c r="A150">
        <f t="shared" si="2"/>
        <v>2126</v>
      </c>
      <c r="B150" t="s">
        <v>1081</v>
      </c>
      <c r="C150">
        <v>367.92</v>
      </c>
      <c r="D150">
        <v>24</v>
      </c>
      <c r="E150">
        <v>15.33</v>
      </c>
      <c r="F150">
        <v>367.92</v>
      </c>
      <c r="H150">
        <v>472126</v>
      </c>
      <c r="I150" t="e">
        <f>COUNTIF('Price list'!#REF!,A150)</f>
        <v>#REF!</v>
      </c>
      <c r="J150" s="8"/>
      <c r="K150" s="8"/>
      <c r="L150" s="8"/>
      <c r="M150" s="8"/>
      <c r="N150" s="8"/>
      <c r="O150" s="8"/>
      <c r="P150" s="8"/>
    </row>
    <row r="151" spans="1:16" x14ac:dyDescent="0.25">
      <c r="A151">
        <f t="shared" si="2"/>
        <v>2131</v>
      </c>
      <c r="B151" s="9" t="s">
        <v>1082</v>
      </c>
      <c r="C151">
        <v>5888.64</v>
      </c>
      <c r="D151">
        <v>192</v>
      </c>
      <c r="E151">
        <v>30.67</v>
      </c>
      <c r="F151">
        <v>5888.64</v>
      </c>
      <c r="H151">
        <v>472131</v>
      </c>
      <c r="I151" t="e">
        <f>COUNTIF('Price list'!#REF!,A151)</f>
        <v>#REF!</v>
      </c>
      <c r="J151" s="8"/>
      <c r="K151" s="8"/>
      <c r="L151" s="8"/>
      <c r="M151" s="8"/>
      <c r="N151" s="8"/>
      <c r="O151" s="8"/>
      <c r="P151" s="8"/>
    </row>
    <row r="152" spans="1:16" x14ac:dyDescent="0.25">
      <c r="A152">
        <f t="shared" si="2"/>
        <v>2137</v>
      </c>
      <c r="B152" s="9" t="s">
        <v>1083</v>
      </c>
      <c r="C152">
        <v>184.02</v>
      </c>
      <c r="D152">
        <v>6</v>
      </c>
      <c r="E152">
        <v>30.67</v>
      </c>
      <c r="F152">
        <v>184.02</v>
      </c>
      <c r="H152">
        <v>472137</v>
      </c>
      <c r="I152" t="e">
        <f>COUNTIF('Price list'!#REF!,A152)</f>
        <v>#REF!</v>
      </c>
      <c r="J152" s="8"/>
      <c r="K152" s="8"/>
      <c r="L152" s="8"/>
      <c r="M152" s="8"/>
      <c r="N152" s="8"/>
      <c r="O152" s="8"/>
      <c r="P152" s="8"/>
    </row>
    <row r="153" spans="1:16" x14ac:dyDescent="0.25">
      <c r="A153">
        <f t="shared" si="2"/>
        <v>2162</v>
      </c>
      <c r="B153" t="s">
        <v>1084</v>
      </c>
      <c r="C153">
        <v>3062.66</v>
      </c>
      <c r="D153">
        <v>1</v>
      </c>
      <c r="E153">
        <v>3062.66</v>
      </c>
      <c r="F153">
        <v>3062.66</v>
      </c>
      <c r="H153">
        <v>472162</v>
      </c>
      <c r="I153" t="e">
        <f>COUNTIF('Price list'!#REF!,A153)</f>
        <v>#REF!</v>
      </c>
      <c r="J153" s="8"/>
      <c r="K153" s="8"/>
      <c r="L153" s="8"/>
      <c r="M153" s="8"/>
      <c r="N153" s="8"/>
      <c r="O153" s="8"/>
      <c r="P153" s="8"/>
    </row>
    <row r="154" spans="1:16" x14ac:dyDescent="0.25">
      <c r="A154">
        <f t="shared" si="2"/>
        <v>2300</v>
      </c>
      <c r="B154" s="9" t="s">
        <v>1085</v>
      </c>
      <c r="C154">
        <v>316.79999999999995</v>
      </c>
      <c r="D154">
        <v>24</v>
      </c>
      <c r="E154">
        <v>13.2</v>
      </c>
      <c r="F154">
        <v>316.79999999999995</v>
      </c>
      <c r="H154">
        <v>472300</v>
      </c>
      <c r="I154" t="e">
        <f>COUNTIF('Price list'!#REF!,A154)</f>
        <v>#REF!</v>
      </c>
      <c r="J154" s="8"/>
      <c r="K154" s="8"/>
      <c r="L154" s="8"/>
      <c r="M154" s="8"/>
      <c r="N154" s="8"/>
      <c r="O154" s="8"/>
      <c r="P154" s="8"/>
    </row>
    <row r="155" spans="1:16" x14ac:dyDescent="0.25">
      <c r="A155">
        <f t="shared" si="2"/>
        <v>2326</v>
      </c>
      <c r="B155" t="s">
        <v>1086</v>
      </c>
      <c r="C155">
        <v>367.92</v>
      </c>
      <c r="D155">
        <v>24</v>
      </c>
      <c r="E155">
        <v>15.33</v>
      </c>
      <c r="F155">
        <v>367.92</v>
      </c>
      <c r="H155">
        <v>472326</v>
      </c>
      <c r="I155" t="e">
        <f>COUNTIF('Price list'!#REF!,A155)</f>
        <v>#REF!</v>
      </c>
      <c r="J155" s="8"/>
      <c r="K155" s="8"/>
      <c r="L155" s="8"/>
      <c r="M155" s="8"/>
      <c r="N155" s="8"/>
      <c r="O155" s="8"/>
      <c r="P155" s="8"/>
    </row>
    <row r="156" spans="1:16" x14ac:dyDescent="0.25">
      <c r="A156">
        <f t="shared" si="2"/>
        <v>2330</v>
      </c>
      <c r="B156" s="9" t="s">
        <v>1087</v>
      </c>
      <c r="C156">
        <v>5058.8999999999996</v>
      </c>
      <c r="D156">
        <v>330</v>
      </c>
      <c r="E156">
        <v>15.33</v>
      </c>
      <c r="F156">
        <v>5058.8999999999996</v>
      </c>
      <c r="H156">
        <v>472330</v>
      </c>
      <c r="I156" t="e">
        <f>COUNTIF('Price list'!#REF!,A156)</f>
        <v>#REF!</v>
      </c>
      <c r="J156" s="8"/>
      <c r="K156" s="8"/>
      <c r="L156" s="8"/>
      <c r="M156" s="8"/>
      <c r="N156" s="8"/>
      <c r="O156" s="8"/>
      <c r="P156" s="8"/>
    </row>
    <row r="157" spans="1:16" x14ac:dyDescent="0.25">
      <c r="A157">
        <f t="shared" si="2"/>
        <v>2337</v>
      </c>
      <c r="B157" t="s">
        <v>1088</v>
      </c>
      <c r="C157">
        <v>184.02</v>
      </c>
      <c r="D157">
        <v>6</v>
      </c>
      <c r="E157">
        <v>30.67</v>
      </c>
      <c r="F157">
        <v>184.02</v>
      </c>
      <c r="H157">
        <v>472337</v>
      </c>
      <c r="I157" t="e">
        <f>COUNTIF('Price list'!#REF!,A157)</f>
        <v>#REF!</v>
      </c>
      <c r="J157" s="8"/>
      <c r="K157" s="8"/>
      <c r="L157" s="8"/>
      <c r="M157" s="8"/>
      <c r="N157" s="8"/>
      <c r="O157" s="8"/>
      <c r="P157" s="8"/>
    </row>
    <row r="158" spans="1:16" x14ac:dyDescent="0.25">
      <c r="A158">
        <f t="shared" si="2"/>
        <v>2339</v>
      </c>
      <c r="B158" t="s">
        <v>1089</v>
      </c>
      <c r="C158">
        <v>2943.36</v>
      </c>
      <c r="D158">
        <v>192</v>
      </c>
      <c r="E158">
        <v>15.33</v>
      </c>
      <c r="F158">
        <v>2943.36</v>
      </c>
      <c r="H158">
        <v>472339</v>
      </c>
      <c r="I158" t="e">
        <f>COUNTIF('Price list'!#REF!,A158)</f>
        <v>#REF!</v>
      </c>
      <c r="J158" s="8"/>
      <c r="K158" s="8"/>
      <c r="L158" s="8"/>
      <c r="M158" s="8"/>
      <c r="N158" s="8"/>
      <c r="O158" s="8"/>
      <c r="P158" s="8"/>
    </row>
    <row r="159" spans="1:16" x14ac:dyDescent="0.25">
      <c r="A159">
        <f t="shared" si="2"/>
        <v>2341</v>
      </c>
      <c r="B159" t="s">
        <v>1090</v>
      </c>
      <c r="C159">
        <v>5888.64</v>
      </c>
      <c r="D159">
        <v>192</v>
      </c>
      <c r="E159">
        <v>30.67</v>
      </c>
      <c r="F159">
        <v>5888.64</v>
      </c>
      <c r="H159">
        <v>472341</v>
      </c>
      <c r="I159" t="e">
        <f>COUNTIF('Price list'!#REF!,A159)</f>
        <v>#REF!</v>
      </c>
      <c r="J159" s="8"/>
      <c r="K159" s="8"/>
      <c r="L159" s="8"/>
      <c r="M159" s="8"/>
      <c r="N159" s="8"/>
      <c r="O159" s="8"/>
      <c r="P159" s="8"/>
    </row>
    <row r="160" spans="1:16" x14ac:dyDescent="0.25">
      <c r="A160">
        <f t="shared" si="2"/>
        <v>2626</v>
      </c>
      <c r="B160" t="s">
        <v>1091</v>
      </c>
      <c r="C160">
        <v>367.92</v>
      </c>
      <c r="D160">
        <v>24</v>
      </c>
      <c r="E160">
        <v>15.33</v>
      </c>
      <c r="F160">
        <v>367.92</v>
      </c>
      <c r="H160">
        <v>472626</v>
      </c>
      <c r="I160" t="e">
        <f>COUNTIF('Price list'!#REF!,A160)</f>
        <v>#REF!</v>
      </c>
      <c r="J160" s="8"/>
      <c r="K160" s="8"/>
      <c r="L160" s="8"/>
      <c r="M160" s="8"/>
      <c r="N160" s="8"/>
      <c r="O160" s="8"/>
      <c r="P160" s="8"/>
    </row>
    <row r="161" spans="1:16" x14ac:dyDescent="0.25">
      <c r="A161">
        <f t="shared" si="2"/>
        <v>2700</v>
      </c>
      <c r="B161" s="9" t="s">
        <v>1092</v>
      </c>
      <c r="C161" s="9">
        <v>132</v>
      </c>
      <c r="D161" s="9">
        <v>10</v>
      </c>
      <c r="E161" s="9">
        <v>13.2</v>
      </c>
      <c r="F161" s="9">
        <v>132</v>
      </c>
      <c r="G161" s="9"/>
      <c r="H161" s="9">
        <v>472700</v>
      </c>
      <c r="I161" t="e">
        <f>COUNTIF('Price list'!#REF!,A161)</f>
        <v>#REF!</v>
      </c>
      <c r="J161" s="8"/>
      <c r="K161" s="8"/>
      <c r="L161" s="8"/>
      <c r="M161" s="8"/>
      <c r="N161" s="8"/>
      <c r="O161" s="8"/>
      <c r="P161" s="8"/>
    </row>
    <row r="162" spans="1:16" x14ac:dyDescent="0.25">
      <c r="A162">
        <f t="shared" si="2"/>
        <v>2701</v>
      </c>
      <c r="B162" t="s">
        <v>1093</v>
      </c>
      <c r="C162">
        <v>316.79999999999995</v>
      </c>
      <c r="D162">
        <v>24</v>
      </c>
      <c r="E162">
        <v>13.2</v>
      </c>
      <c r="F162">
        <v>316.79999999999995</v>
      </c>
      <c r="H162">
        <v>472701</v>
      </c>
      <c r="I162" t="e">
        <f>COUNTIF('Price list'!#REF!,A162)</f>
        <v>#REF!</v>
      </c>
      <c r="J162" s="8"/>
      <c r="K162" s="8"/>
      <c r="L162" s="8"/>
      <c r="M162" s="8"/>
      <c r="N162" s="8"/>
      <c r="O162" s="8"/>
      <c r="P162" s="8"/>
    </row>
    <row r="163" spans="1:16" x14ac:dyDescent="0.25">
      <c r="A163">
        <f t="shared" si="2"/>
        <v>2704</v>
      </c>
      <c r="B163" t="s">
        <v>1551</v>
      </c>
      <c r="C163">
        <v>331.2</v>
      </c>
      <c r="D163">
        <v>24</v>
      </c>
      <c r="E163">
        <v>13.799999999999999</v>
      </c>
      <c r="F163">
        <v>331.2</v>
      </c>
      <c r="H163">
        <v>472704</v>
      </c>
      <c r="I163" t="e">
        <f>COUNTIF('Price list'!#REF!,A163)</f>
        <v>#REF!</v>
      </c>
      <c r="J163" s="8"/>
      <c r="K163" s="8"/>
      <c r="L163" s="8"/>
      <c r="M163" s="8"/>
      <c r="N163" s="8"/>
      <c r="O163" s="8"/>
      <c r="P163" s="8"/>
    </row>
    <row r="164" spans="1:16" x14ac:dyDescent="0.25">
      <c r="A164">
        <f t="shared" si="2"/>
        <v>2705</v>
      </c>
      <c r="B164" t="s">
        <v>1094</v>
      </c>
      <c r="C164">
        <v>249.84</v>
      </c>
      <c r="D164">
        <v>24</v>
      </c>
      <c r="E164">
        <v>10.41</v>
      </c>
      <c r="F164">
        <v>249.84</v>
      </c>
      <c r="H164">
        <v>472705</v>
      </c>
      <c r="I164" t="e">
        <f>COUNTIF('Price list'!#REF!,A164)</f>
        <v>#REF!</v>
      </c>
      <c r="J164" s="8"/>
      <c r="K164" s="8"/>
      <c r="L164" s="8"/>
      <c r="M164" s="8"/>
      <c r="N164" s="8"/>
      <c r="O164" s="8"/>
      <c r="P164" s="8"/>
    </row>
    <row r="165" spans="1:16" x14ac:dyDescent="0.25">
      <c r="A165">
        <f t="shared" si="2"/>
        <v>2708</v>
      </c>
      <c r="B165" t="s">
        <v>1095</v>
      </c>
      <c r="C165">
        <v>11880</v>
      </c>
      <c r="D165">
        <v>900</v>
      </c>
      <c r="E165">
        <v>13.2</v>
      </c>
      <c r="F165">
        <v>11880</v>
      </c>
      <c r="H165">
        <v>472708</v>
      </c>
      <c r="I165" t="e">
        <f>COUNTIF('Price list'!#REF!,A165)</f>
        <v>#REF!</v>
      </c>
      <c r="J165" s="8"/>
      <c r="K165" s="8"/>
      <c r="L165" s="8"/>
      <c r="M165" s="8"/>
      <c r="N165" s="8"/>
      <c r="O165" s="8"/>
      <c r="P165" s="8"/>
    </row>
    <row r="166" spans="1:16" x14ac:dyDescent="0.25">
      <c r="A166">
        <f t="shared" si="2"/>
        <v>2711</v>
      </c>
      <c r="B166" t="s">
        <v>1096</v>
      </c>
      <c r="C166">
        <v>198</v>
      </c>
      <c r="D166">
        <v>15</v>
      </c>
      <c r="E166">
        <v>13.2</v>
      </c>
      <c r="F166">
        <v>198</v>
      </c>
      <c r="H166">
        <v>472711</v>
      </c>
      <c r="I166" t="e">
        <f>COUNTIF('Price list'!#REF!,A166)</f>
        <v>#REF!</v>
      </c>
      <c r="J166" s="8"/>
      <c r="K166" s="8"/>
      <c r="L166" s="8"/>
      <c r="M166" s="8"/>
      <c r="N166" s="8"/>
      <c r="O166" s="8"/>
      <c r="P166" s="8"/>
    </row>
    <row r="167" spans="1:16" x14ac:dyDescent="0.25">
      <c r="A167">
        <f t="shared" si="2"/>
        <v>2713</v>
      </c>
      <c r="B167" t="s">
        <v>1097</v>
      </c>
      <c r="C167">
        <v>169.74</v>
      </c>
      <c r="D167">
        <v>6</v>
      </c>
      <c r="E167">
        <v>28.29</v>
      </c>
      <c r="F167">
        <v>169.74</v>
      </c>
      <c r="H167">
        <v>472713</v>
      </c>
      <c r="I167" t="e">
        <f>COUNTIF('Price list'!#REF!,A167)</f>
        <v>#REF!</v>
      </c>
      <c r="J167" s="8"/>
      <c r="K167" s="8"/>
      <c r="L167" s="8"/>
      <c r="M167" s="8"/>
      <c r="N167" s="8"/>
      <c r="O167" s="8"/>
      <c r="P167" s="8"/>
    </row>
    <row r="168" spans="1:16" x14ac:dyDescent="0.25">
      <c r="A168">
        <f t="shared" si="2"/>
        <v>2716</v>
      </c>
      <c r="B168" s="9" t="s">
        <v>1098</v>
      </c>
      <c r="C168">
        <v>6110.6399999999994</v>
      </c>
      <c r="D168">
        <v>216</v>
      </c>
      <c r="E168">
        <v>28.29</v>
      </c>
      <c r="F168">
        <v>6110.6399999999994</v>
      </c>
      <c r="H168">
        <v>472716</v>
      </c>
      <c r="I168" t="e">
        <f>COUNTIF('Price list'!#REF!,A168)</f>
        <v>#REF!</v>
      </c>
      <c r="J168" s="8"/>
      <c r="K168" s="8"/>
      <c r="L168" s="8"/>
      <c r="M168" s="8"/>
      <c r="N168" s="8"/>
      <c r="O168" s="8"/>
      <c r="P168" s="8"/>
    </row>
    <row r="169" spans="1:16" x14ac:dyDescent="0.25">
      <c r="A169">
        <f t="shared" si="2"/>
        <v>2721</v>
      </c>
      <c r="B169" s="9" t="s">
        <v>1099</v>
      </c>
      <c r="C169">
        <v>8278.2000000000007</v>
      </c>
      <c r="D169">
        <v>540</v>
      </c>
      <c r="E169">
        <v>15.33</v>
      </c>
      <c r="F169">
        <v>8278.2000000000007</v>
      </c>
      <c r="H169">
        <v>472721</v>
      </c>
      <c r="I169" t="e">
        <f>COUNTIF('Price list'!#REF!,A169)</f>
        <v>#REF!</v>
      </c>
      <c r="J169" s="8"/>
      <c r="K169" s="8"/>
      <c r="L169" s="8"/>
      <c r="M169" s="8"/>
      <c r="N169" s="8"/>
      <c r="O169" s="8"/>
      <c r="P169" s="8"/>
    </row>
    <row r="170" spans="1:16" x14ac:dyDescent="0.25">
      <c r="A170">
        <f t="shared" si="2"/>
        <v>2722</v>
      </c>
      <c r="B170" s="9" t="s">
        <v>1100</v>
      </c>
      <c r="C170">
        <v>7358.4</v>
      </c>
      <c r="D170">
        <v>480</v>
      </c>
      <c r="E170">
        <v>15.33</v>
      </c>
      <c r="F170">
        <v>7358.4</v>
      </c>
      <c r="H170">
        <v>472722</v>
      </c>
      <c r="I170" t="e">
        <f>COUNTIF('Price list'!#REF!,A170)</f>
        <v>#REF!</v>
      </c>
      <c r="J170" s="8"/>
      <c r="K170" s="8"/>
      <c r="L170" s="8"/>
      <c r="M170" s="8"/>
      <c r="N170" s="8"/>
      <c r="O170" s="8"/>
      <c r="P170" s="8"/>
    </row>
    <row r="171" spans="1:16" x14ac:dyDescent="0.25">
      <c r="A171">
        <f t="shared" si="2"/>
        <v>2726</v>
      </c>
      <c r="B171" s="9" t="s">
        <v>1101</v>
      </c>
      <c r="C171">
        <v>367.92</v>
      </c>
      <c r="D171">
        <v>24</v>
      </c>
      <c r="E171">
        <v>15.33</v>
      </c>
      <c r="F171">
        <v>367.92</v>
      </c>
      <c r="H171">
        <v>472726</v>
      </c>
      <c r="I171" t="e">
        <f>COUNTIF('Price list'!#REF!,A171)</f>
        <v>#REF!</v>
      </c>
      <c r="J171" s="8"/>
      <c r="K171" s="8"/>
      <c r="L171" s="8"/>
      <c r="M171" s="8"/>
      <c r="N171" s="8"/>
      <c r="O171" s="8"/>
      <c r="P171" s="8"/>
    </row>
    <row r="172" spans="1:16" x14ac:dyDescent="0.25">
      <c r="A172">
        <f t="shared" si="2"/>
        <v>2727</v>
      </c>
      <c r="B172" s="9" t="s">
        <v>1102</v>
      </c>
      <c r="C172">
        <v>2943.36</v>
      </c>
      <c r="D172">
        <v>192</v>
      </c>
      <c r="E172">
        <v>15.33</v>
      </c>
      <c r="F172">
        <v>2943.36</v>
      </c>
      <c r="H172">
        <v>472727</v>
      </c>
      <c r="I172" t="e">
        <f>COUNTIF('Price list'!#REF!,A172)</f>
        <v>#REF!</v>
      </c>
      <c r="J172" s="8"/>
      <c r="K172" s="8"/>
      <c r="L172" s="8"/>
      <c r="M172" s="8"/>
      <c r="N172" s="8"/>
      <c r="O172" s="8"/>
      <c r="P172" s="8"/>
    </row>
    <row r="173" spans="1:16" x14ac:dyDescent="0.25">
      <c r="A173">
        <f t="shared" si="2"/>
        <v>2729</v>
      </c>
      <c r="B173" t="s">
        <v>1103</v>
      </c>
      <c r="C173">
        <v>4415.04</v>
      </c>
      <c r="D173">
        <v>288</v>
      </c>
      <c r="E173">
        <v>15.33</v>
      </c>
      <c r="F173">
        <v>4415.04</v>
      </c>
      <c r="H173">
        <v>472729</v>
      </c>
      <c r="I173" t="e">
        <f>COUNTIF('Price list'!#REF!,A173)</f>
        <v>#REF!</v>
      </c>
      <c r="J173" s="8"/>
      <c r="K173" s="8"/>
      <c r="L173" s="8"/>
      <c r="M173" s="8"/>
      <c r="N173" s="8"/>
      <c r="O173" s="8"/>
      <c r="P173" s="8"/>
    </row>
    <row r="174" spans="1:16" x14ac:dyDescent="0.25">
      <c r="A174">
        <f t="shared" si="2"/>
        <v>2731</v>
      </c>
      <c r="B174" t="s">
        <v>1104</v>
      </c>
      <c r="C174">
        <v>5888.64</v>
      </c>
      <c r="D174">
        <v>192</v>
      </c>
      <c r="E174">
        <v>30.67</v>
      </c>
      <c r="F174">
        <v>5888.64</v>
      </c>
      <c r="H174">
        <v>472731</v>
      </c>
      <c r="I174" t="e">
        <f>COUNTIF('Price list'!#REF!,A174)</f>
        <v>#REF!</v>
      </c>
      <c r="J174" s="8"/>
      <c r="K174" s="8"/>
      <c r="L174" s="8"/>
      <c r="M174" s="8"/>
      <c r="N174" s="8"/>
      <c r="O174" s="8"/>
      <c r="P174" s="8"/>
    </row>
    <row r="175" spans="1:16" x14ac:dyDescent="0.25">
      <c r="A175">
        <f t="shared" si="2"/>
        <v>2733</v>
      </c>
      <c r="B175" t="s">
        <v>1552</v>
      </c>
      <c r="C175">
        <v>270.24</v>
      </c>
      <c r="D175">
        <v>24</v>
      </c>
      <c r="E175">
        <v>11.26</v>
      </c>
      <c r="F175">
        <v>270.24</v>
      </c>
      <c r="H175">
        <v>472733</v>
      </c>
      <c r="I175" t="e">
        <f>COUNTIF('Price list'!#REF!,A175)</f>
        <v>#REF!</v>
      </c>
      <c r="J175" s="8"/>
      <c r="K175" s="8"/>
      <c r="L175" s="8"/>
      <c r="M175" s="8"/>
      <c r="N175" s="8"/>
      <c r="O175" s="8"/>
      <c r="P175" s="8"/>
    </row>
    <row r="176" spans="1:16" x14ac:dyDescent="0.25">
      <c r="A176">
        <f t="shared" si="2"/>
        <v>2735</v>
      </c>
      <c r="B176" t="s">
        <v>1105</v>
      </c>
      <c r="C176">
        <v>5888.64</v>
      </c>
      <c r="D176">
        <v>192</v>
      </c>
      <c r="E176">
        <v>30.67</v>
      </c>
      <c r="F176">
        <v>5888.64</v>
      </c>
      <c r="H176">
        <v>472735</v>
      </c>
      <c r="I176" t="e">
        <f>COUNTIF('Price list'!#REF!,A176)</f>
        <v>#REF!</v>
      </c>
      <c r="J176" s="8"/>
      <c r="K176" s="8"/>
      <c r="L176" s="8"/>
      <c r="M176" s="8"/>
      <c r="N176" s="8"/>
      <c r="O176" s="8"/>
      <c r="P176" s="8"/>
    </row>
    <row r="177" spans="1:16" x14ac:dyDescent="0.25">
      <c r="A177">
        <f t="shared" si="2"/>
        <v>2737</v>
      </c>
      <c r="B177" t="s">
        <v>1106</v>
      </c>
      <c r="C177">
        <v>184.02</v>
      </c>
      <c r="D177">
        <v>6</v>
      </c>
      <c r="E177">
        <v>30.67</v>
      </c>
      <c r="F177">
        <v>184.02</v>
      </c>
      <c r="H177">
        <v>472737</v>
      </c>
      <c r="I177" t="e">
        <f>COUNTIF('Price list'!#REF!,A177)</f>
        <v>#REF!</v>
      </c>
      <c r="J177" s="8"/>
      <c r="K177" s="8"/>
      <c r="L177" s="8"/>
      <c r="M177" s="8"/>
      <c r="N177" s="8"/>
      <c r="O177" s="8"/>
      <c r="P177" s="8"/>
    </row>
    <row r="178" spans="1:16" x14ac:dyDescent="0.25">
      <c r="A178">
        <f t="shared" si="2"/>
        <v>2738</v>
      </c>
      <c r="B178" t="s">
        <v>1107</v>
      </c>
      <c r="C178">
        <v>5888.64</v>
      </c>
      <c r="D178">
        <v>192</v>
      </c>
      <c r="E178">
        <v>30.67</v>
      </c>
      <c r="F178">
        <v>5888.64</v>
      </c>
      <c r="H178">
        <v>472738</v>
      </c>
      <c r="I178" t="e">
        <f>COUNTIF('Price list'!#REF!,A178)</f>
        <v>#REF!</v>
      </c>
      <c r="J178" s="8"/>
      <c r="K178" s="8"/>
      <c r="L178" s="8"/>
      <c r="M178" s="8"/>
      <c r="N178" s="8"/>
      <c r="O178" s="8"/>
      <c r="P178" s="8"/>
    </row>
    <row r="179" spans="1:16" x14ac:dyDescent="0.25">
      <c r="A179">
        <f t="shared" si="2"/>
        <v>2743</v>
      </c>
      <c r="B179" t="s">
        <v>1553</v>
      </c>
      <c r="C179">
        <v>184.02</v>
      </c>
      <c r="D179">
        <v>6</v>
      </c>
      <c r="E179">
        <v>30.67</v>
      </c>
      <c r="F179">
        <v>184.02</v>
      </c>
      <c r="H179">
        <v>472743</v>
      </c>
      <c r="I179" t="e">
        <f>COUNTIF('Price list'!#REF!,A179)</f>
        <v>#REF!</v>
      </c>
      <c r="J179" s="8"/>
      <c r="K179" s="8"/>
      <c r="L179" s="8"/>
      <c r="M179" s="8"/>
      <c r="N179" s="8"/>
      <c r="O179" s="8"/>
      <c r="P179" s="8"/>
    </row>
    <row r="180" spans="1:16" x14ac:dyDescent="0.25">
      <c r="A180">
        <f t="shared" si="2"/>
        <v>2747</v>
      </c>
      <c r="B180" t="s">
        <v>1108</v>
      </c>
      <c r="C180">
        <v>5888.64</v>
      </c>
      <c r="D180">
        <v>192</v>
      </c>
      <c r="E180">
        <v>30.67</v>
      </c>
      <c r="F180">
        <v>5888.64</v>
      </c>
      <c r="H180">
        <v>472747</v>
      </c>
      <c r="I180" t="e">
        <f>COUNTIF('Price list'!#REF!,A180)</f>
        <v>#REF!</v>
      </c>
      <c r="J180" s="8"/>
      <c r="K180" s="8"/>
      <c r="L180" s="8"/>
      <c r="M180" s="8"/>
      <c r="N180" s="8"/>
      <c r="O180" s="8"/>
      <c r="P180" s="8"/>
    </row>
    <row r="181" spans="1:16" x14ac:dyDescent="0.25">
      <c r="A181">
        <f t="shared" si="2"/>
        <v>2748</v>
      </c>
      <c r="B181" t="s">
        <v>1554</v>
      </c>
      <c r="C181">
        <v>5888.64</v>
      </c>
      <c r="D181">
        <v>192</v>
      </c>
      <c r="E181">
        <v>30.67</v>
      </c>
      <c r="F181">
        <v>5888.64</v>
      </c>
      <c r="H181">
        <v>472748</v>
      </c>
      <c r="I181" t="e">
        <f>COUNTIF('Price list'!#REF!,A181)</f>
        <v>#REF!</v>
      </c>
      <c r="J181" s="8"/>
      <c r="K181" s="8"/>
      <c r="L181" s="8"/>
      <c r="M181" s="8"/>
      <c r="N181" s="8"/>
      <c r="O181" s="8"/>
      <c r="P181" s="8"/>
    </row>
    <row r="182" spans="1:16" x14ac:dyDescent="0.25">
      <c r="A182">
        <f t="shared" si="2"/>
        <v>2750</v>
      </c>
      <c r="B182" t="s">
        <v>1109</v>
      </c>
      <c r="C182">
        <v>229.62</v>
      </c>
      <c r="D182">
        <v>6</v>
      </c>
      <c r="E182">
        <v>38.270000000000003</v>
      </c>
      <c r="F182">
        <v>229.62</v>
      </c>
      <c r="H182">
        <v>472750</v>
      </c>
      <c r="I182" t="e">
        <f>COUNTIF('Price list'!#REF!,A182)</f>
        <v>#REF!</v>
      </c>
      <c r="J182" s="8"/>
      <c r="K182" s="8"/>
      <c r="L182" s="8"/>
      <c r="M182" s="8"/>
      <c r="N182" s="8"/>
      <c r="O182" s="8"/>
      <c r="P182" s="8"/>
    </row>
    <row r="183" spans="1:16" x14ac:dyDescent="0.25">
      <c r="A183">
        <f t="shared" si="2"/>
        <v>2754</v>
      </c>
      <c r="B183" t="s">
        <v>1110</v>
      </c>
      <c r="C183">
        <v>11404.8</v>
      </c>
      <c r="D183">
        <v>864</v>
      </c>
      <c r="E183">
        <v>13.2</v>
      </c>
      <c r="F183">
        <v>11404.8</v>
      </c>
      <c r="H183">
        <v>472754</v>
      </c>
      <c r="I183" t="e">
        <f>COUNTIF('Price list'!#REF!,A183)</f>
        <v>#REF!</v>
      </c>
      <c r="J183" s="8"/>
      <c r="K183" s="8"/>
      <c r="L183" s="8"/>
      <c r="M183" s="8"/>
      <c r="N183" s="8"/>
      <c r="O183" s="8"/>
      <c r="P183" s="8"/>
    </row>
    <row r="184" spans="1:16" x14ac:dyDescent="0.25">
      <c r="A184">
        <f t="shared" si="2"/>
        <v>2755</v>
      </c>
      <c r="B184" t="s">
        <v>1555</v>
      </c>
      <c r="C184">
        <v>105.6</v>
      </c>
      <c r="D184">
        <v>8</v>
      </c>
      <c r="E184">
        <v>13.2</v>
      </c>
      <c r="F184">
        <v>105.6</v>
      </c>
      <c r="H184">
        <v>472755</v>
      </c>
      <c r="I184" t="e">
        <f>COUNTIF('Price list'!#REF!,A184)</f>
        <v>#REF!</v>
      </c>
      <c r="J184" s="8"/>
      <c r="K184" s="8"/>
      <c r="L184" s="8"/>
      <c r="M184" s="8"/>
      <c r="N184" s="8"/>
      <c r="O184" s="8"/>
      <c r="P184" s="8"/>
    </row>
    <row r="185" spans="1:16" x14ac:dyDescent="0.25">
      <c r="A185">
        <f t="shared" si="2"/>
        <v>2761</v>
      </c>
      <c r="B185" t="s">
        <v>1111</v>
      </c>
      <c r="C185">
        <v>1531.31</v>
      </c>
      <c r="D185">
        <v>1</v>
      </c>
      <c r="E185">
        <v>1531.31</v>
      </c>
      <c r="F185">
        <v>1531.31</v>
      </c>
      <c r="H185">
        <v>472761</v>
      </c>
      <c r="I185" t="e">
        <f>COUNTIF('Price list'!#REF!,A185)</f>
        <v>#REF!</v>
      </c>
      <c r="J185" s="8"/>
      <c r="K185" s="8"/>
      <c r="L185" s="8"/>
      <c r="M185" s="8"/>
      <c r="N185" s="8"/>
      <c r="O185" s="8"/>
      <c r="P185" s="8"/>
    </row>
    <row r="186" spans="1:16" x14ac:dyDescent="0.25">
      <c r="A186">
        <f t="shared" si="2"/>
        <v>2762</v>
      </c>
      <c r="B186" t="s">
        <v>1112</v>
      </c>
      <c r="C186">
        <v>3062.66</v>
      </c>
      <c r="D186">
        <v>1</v>
      </c>
      <c r="E186">
        <v>3062.66</v>
      </c>
      <c r="F186">
        <v>3062.66</v>
      </c>
      <c r="H186">
        <v>472762</v>
      </c>
      <c r="I186" t="e">
        <f>COUNTIF('Price list'!#REF!,A186)</f>
        <v>#REF!</v>
      </c>
      <c r="J186" s="8"/>
      <c r="K186" s="8"/>
      <c r="L186" s="8"/>
      <c r="M186" s="8"/>
      <c r="N186" s="8"/>
      <c r="O186" s="8"/>
      <c r="P186" s="8"/>
    </row>
    <row r="187" spans="1:16" x14ac:dyDescent="0.25">
      <c r="A187">
        <f t="shared" si="2"/>
        <v>2765</v>
      </c>
      <c r="B187" t="s">
        <v>1113</v>
      </c>
      <c r="C187">
        <v>1252.78</v>
      </c>
      <c r="D187">
        <v>1</v>
      </c>
      <c r="E187">
        <v>1252.78</v>
      </c>
      <c r="F187">
        <v>1252.78</v>
      </c>
      <c r="H187">
        <v>472765</v>
      </c>
      <c r="I187" t="e">
        <f>COUNTIF('Price list'!#REF!,A187)</f>
        <v>#REF!</v>
      </c>
      <c r="J187" s="8"/>
      <c r="K187" s="8"/>
      <c r="L187" s="8"/>
      <c r="M187" s="8"/>
      <c r="N187" s="8"/>
      <c r="O187" s="8"/>
      <c r="P187" s="8"/>
    </row>
    <row r="188" spans="1:16" x14ac:dyDescent="0.25">
      <c r="A188">
        <f t="shared" si="2"/>
        <v>2772</v>
      </c>
      <c r="B188" t="s">
        <v>1114</v>
      </c>
      <c r="C188">
        <v>303.84000000000003</v>
      </c>
      <c r="D188">
        <v>24</v>
      </c>
      <c r="E188">
        <v>12.66</v>
      </c>
      <c r="F188">
        <v>303.84000000000003</v>
      </c>
      <c r="H188">
        <v>472772</v>
      </c>
      <c r="I188" t="e">
        <f>COUNTIF('Price list'!#REF!,A188)</f>
        <v>#REF!</v>
      </c>
      <c r="J188" s="8"/>
      <c r="K188" s="8"/>
      <c r="L188" s="8"/>
      <c r="M188" s="8"/>
      <c r="N188" s="8"/>
      <c r="O188" s="8"/>
      <c r="P188" s="8"/>
    </row>
    <row r="189" spans="1:16" x14ac:dyDescent="0.25">
      <c r="A189">
        <f t="shared" si="2"/>
        <v>2787</v>
      </c>
      <c r="B189" t="s">
        <v>1115</v>
      </c>
      <c r="C189">
        <v>316.79999999999995</v>
      </c>
      <c r="D189">
        <v>24</v>
      </c>
      <c r="E189">
        <v>13.2</v>
      </c>
      <c r="F189">
        <v>316.79999999999995</v>
      </c>
      <c r="H189">
        <v>472787</v>
      </c>
      <c r="I189" t="e">
        <f>COUNTIF('Price list'!#REF!,A189)</f>
        <v>#REF!</v>
      </c>
      <c r="J189" s="8"/>
      <c r="K189" s="8"/>
      <c r="L189" s="8"/>
      <c r="M189" s="8"/>
      <c r="N189" s="8"/>
      <c r="O189" s="8"/>
      <c r="P189" s="8"/>
    </row>
    <row r="190" spans="1:16" x14ac:dyDescent="0.25">
      <c r="A190">
        <f t="shared" si="2"/>
        <v>2787</v>
      </c>
      <c r="B190" t="s">
        <v>1115</v>
      </c>
      <c r="C190">
        <v>316.8</v>
      </c>
      <c r="D190">
        <v>24</v>
      </c>
      <c r="E190" s="13">
        <v>13.2</v>
      </c>
      <c r="F190">
        <v>316.8</v>
      </c>
      <c r="H190">
        <v>472787</v>
      </c>
      <c r="I190" t="e">
        <f>COUNTIF('Price list'!#REF!,A190)</f>
        <v>#REF!</v>
      </c>
      <c r="J190" s="8"/>
      <c r="K190" s="8"/>
      <c r="L190" s="8"/>
      <c r="M190" s="8"/>
      <c r="N190" s="8"/>
      <c r="O190" s="8"/>
      <c r="P190" s="8"/>
    </row>
    <row r="191" spans="1:16" x14ac:dyDescent="0.25">
      <c r="A191">
        <f t="shared" si="2"/>
        <v>2788</v>
      </c>
      <c r="B191" t="s">
        <v>1556</v>
      </c>
      <c r="C191">
        <v>6305.04</v>
      </c>
      <c r="D191">
        <v>504</v>
      </c>
      <c r="E191">
        <v>12.51</v>
      </c>
      <c r="F191">
        <v>6305.04</v>
      </c>
      <c r="H191">
        <v>472788</v>
      </c>
      <c r="I191" t="e">
        <f>COUNTIF('Price list'!#REF!,A191)</f>
        <v>#REF!</v>
      </c>
      <c r="J191" s="8"/>
      <c r="K191" s="8"/>
      <c r="L191" s="8"/>
      <c r="M191" s="8"/>
      <c r="N191" s="8"/>
      <c r="O191" s="8"/>
      <c r="P191" s="8"/>
    </row>
    <row r="192" spans="1:16" x14ac:dyDescent="0.25">
      <c r="A192">
        <f t="shared" si="2"/>
        <v>2790</v>
      </c>
      <c r="B192" t="s">
        <v>1116</v>
      </c>
      <c r="C192">
        <v>320.28000000000003</v>
      </c>
      <c r="D192">
        <v>12</v>
      </c>
      <c r="E192">
        <v>26.69</v>
      </c>
      <c r="F192">
        <v>320.28000000000003</v>
      </c>
      <c r="H192">
        <v>472790</v>
      </c>
      <c r="I192" t="e">
        <f>COUNTIF('Price list'!#REF!,A192)</f>
        <v>#REF!</v>
      </c>
      <c r="J192" s="8"/>
      <c r="K192" s="8"/>
      <c r="L192" s="8"/>
      <c r="M192" s="8"/>
      <c r="N192" s="8"/>
      <c r="O192" s="8"/>
      <c r="P192" s="8"/>
    </row>
    <row r="193" spans="1:16" x14ac:dyDescent="0.25">
      <c r="A193">
        <f t="shared" si="2"/>
        <v>2795</v>
      </c>
      <c r="B193" t="s">
        <v>1557</v>
      </c>
      <c r="C193">
        <v>300.24</v>
      </c>
      <c r="D193">
        <v>24</v>
      </c>
      <c r="E193">
        <v>12.51</v>
      </c>
      <c r="F193">
        <v>300.24</v>
      </c>
      <c r="H193">
        <v>472795</v>
      </c>
      <c r="I193" t="e">
        <f>COUNTIF('Price list'!#REF!,A193)</f>
        <v>#REF!</v>
      </c>
      <c r="J193" s="8"/>
      <c r="K193" s="8"/>
      <c r="L193" s="8"/>
      <c r="M193" s="8"/>
      <c r="N193" s="8"/>
      <c r="O193" s="8"/>
      <c r="P193" s="8"/>
    </row>
    <row r="194" spans="1:16" x14ac:dyDescent="0.25">
      <c r="A194">
        <f t="shared" ref="A194:A257" si="3">H194-470000</f>
        <v>2796</v>
      </c>
      <c r="B194" t="s">
        <v>1117</v>
      </c>
      <c r="C194">
        <v>367.68</v>
      </c>
      <c r="D194">
        <v>24</v>
      </c>
      <c r="E194">
        <v>15.32</v>
      </c>
      <c r="F194">
        <v>367.68</v>
      </c>
      <c r="H194">
        <v>472796</v>
      </c>
      <c r="I194" t="e">
        <f>COUNTIF('Price list'!#REF!,A194)</f>
        <v>#REF!</v>
      </c>
      <c r="J194" s="8"/>
      <c r="K194" s="8"/>
      <c r="L194" s="8"/>
      <c r="M194" s="8"/>
      <c r="N194" s="8"/>
      <c r="O194" s="8"/>
      <c r="P194" s="8"/>
    </row>
    <row r="195" spans="1:16" x14ac:dyDescent="0.25">
      <c r="A195">
        <f t="shared" si="3"/>
        <v>3001</v>
      </c>
      <c r="B195" s="9" t="s">
        <v>1118</v>
      </c>
      <c r="C195">
        <v>316.79999999999995</v>
      </c>
      <c r="D195">
        <v>24</v>
      </c>
      <c r="E195">
        <v>13.2</v>
      </c>
      <c r="F195">
        <v>316.79999999999995</v>
      </c>
      <c r="H195">
        <v>473001</v>
      </c>
      <c r="I195" t="e">
        <f>COUNTIF('Price list'!#REF!,A195)</f>
        <v>#REF!</v>
      </c>
      <c r="J195" s="8"/>
      <c r="K195" s="8"/>
      <c r="L195" s="8"/>
      <c r="M195" s="8"/>
      <c r="N195" s="8"/>
      <c r="O195" s="8"/>
      <c r="P195" s="8"/>
    </row>
    <row r="196" spans="1:16" x14ac:dyDescent="0.25">
      <c r="A196">
        <f t="shared" si="3"/>
        <v>3002</v>
      </c>
      <c r="B196" t="s">
        <v>1119</v>
      </c>
      <c r="C196">
        <v>79.199999999999989</v>
      </c>
      <c r="D196">
        <v>6</v>
      </c>
      <c r="E196">
        <v>13.2</v>
      </c>
      <c r="F196">
        <v>79.199999999999989</v>
      </c>
      <c r="H196">
        <v>473002</v>
      </c>
      <c r="I196" t="e">
        <f>COUNTIF('Price list'!#REF!,A196)</f>
        <v>#REF!</v>
      </c>
      <c r="J196" s="8"/>
      <c r="K196" s="8"/>
      <c r="L196" s="8"/>
      <c r="M196" s="8"/>
      <c r="N196" s="8"/>
      <c r="O196" s="8"/>
      <c r="P196" s="8"/>
    </row>
    <row r="197" spans="1:16" x14ac:dyDescent="0.25">
      <c r="A197">
        <f t="shared" si="3"/>
        <v>3005</v>
      </c>
      <c r="B197" t="s">
        <v>1120</v>
      </c>
      <c r="C197">
        <v>244.07999999999998</v>
      </c>
      <c r="D197">
        <v>24</v>
      </c>
      <c r="E197">
        <v>10.17</v>
      </c>
      <c r="F197">
        <v>244.07999999999998</v>
      </c>
      <c r="H197">
        <v>473005</v>
      </c>
      <c r="I197" t="e">
        <f>COUNTIF('Price list'!#REF!,A197)</f>
        <v>#REF!</v>
      </c>
      <c r="J197" s="8"/>
      <c r="K197" s="8"/>
      <c r="L197" s="8"/>
      <c r="M197" s="8"/>
      <c r="N197" s="8"/>
      <c r="O197" s="8"/>
      <c r="P197" s="8"/>
    </row>
    <row r="198" spans="1:16" x14ac:dyDescent="0.25">
      <c r="A198">
        <f t="shared" si="3"/>
        <v>3007</v>
      </c>
      <c r="B198" t="s">
        <v>1558</v>
      </c>
      <c r="C198">
        <v>10262.700000000001</v>
      </c>
      <c r="D198">
        <v>810</v>
      </c>
      <c r="E198">
        <v>12.670000000000002</v>
      </c>
      <c r="F198">
        <v>10262.700000000001</v>
      </c>
      <c r="H198">
        <v>473007</v>
      </c>
      <c r="I198" t="e">
        <f>COUNTIF('Price list'!#REF!,A198)</f>
        <v>#REF!</v>
      </c>
      <c r="J198" s="8"/>
      <c r="K198" s="8"/>
      <c r="L198" s="8"/>
      <c r="M198" s="8"/>
      <c r="N198" s="8"/>
      <c r="O198" s="8"/>
      <c r="P198" s="8"/>
    </row>
    <row r="199" spans="1:16" x14ac:dyDescent="0.25">
      <c r="A199">
        <f t="shared" si="3"/>
        <v>3011</v>
      </c>
      <c r="B199" s="9" t="s">
        <v>1121</v>
      </c>
      <c r="C199">
        <v>198</v>
      </c>
      <c r="D199">
        <v>15</v>
      </c>
      <c r="E199">
        <v>13.2</v>
      </c>
      <c r="F199">
        <v>198</v>
      </c>
      <c r="H199">
        <v>473011</v>
      </c>
      <c r="I199" t="e">
        <f>COUNTIF('Price list'!#REF!,A199)</f>
        <v>#REF!</v>
      </c>
      <c r="J199" s="8"/>
      <c r="K199" s="8"/>
      <c r="L199" s="8"/>
      <c r="M199" s="8"/>
      <c r="N199" s="8"/>
      <c r="O199" s="8"/>
      <c r="P199" s="8"/>
    </row>
    <row r="200" spans="1:16" x14ac:dyDescent="0.25">
      <c r="A200">
        <f t="shared" si="3"/>
        <v>3026</v>
      </c>
      <c r="B200" t="s">
        <v>1122</v>
      </c>
      <c r="C200">
        <v>367.92</v>
      </c>
      <c r="D200">
        <v>24</v>
      </c>
      <c r="E200">
        <v>15.33</v>
      </c>
      <c r="F200">
        <v>367.92</v>
      </c>
      <c r="H200">
        <v>473026</v>
      </c>
      <c r="I200" t="e">
        <f>COUNTIF('Price list'!#REF!,A200)</f>
        <v>#REF!</v>
      </c>
      <c r="J200" s="8"/>
      <c r="K200" s="8"/>
      <c r="L200" s="8"/>
      <c r="M200" s="8"/>
      <c r="N200" s="8"/>
      <c r="O200" s="8"/>
      <c r="P200" s="8"/>
    </row>
    <row r="201" spans="1:16" x14ac:dyDescent="0.25">
      <c r="A201">
        <f t="shared" si="3"/>
        <v>3031</v>
      </c>
      <c r="B201" t="s">
        <v>1123</v>
      </c>
      <c r="C201">
        <v>5888.64</v>
      </c>
      <c r="D201">
        <v>192</v>
      </c>
      <c r="E201">
        <v>30.67</v>
      </c>
      <c r="F201">
        <v>5888.64</v>
      </c>
      <c r="H201">
        <v>473031</v>
      </c>
      <c r="I201" t="e">
        <f>COUNTIF('Price list'!#REF!,A201)</f>
        <v>#REF!</v>
      </c>
      <c r="J201" s="8"/>
      <c r="K201" s="8"/>
      <c r="L201" s="8"/>
      <c r="M201" s="8"/>
      <c r="N201" s="8"/>
      <c r="O201" s="8"/>
      <c r="P201" s="8"/>
    </row>
    <row r="202" spans="1:16" x14ac:dyDescent="0.25">
      <c r="A202">
        <f t="shared" si="3"/>
        <v>3035</v>
      </c>
      <c r="B202" t="s">
        <v>1124</v>
      </c>
      <c r="C202">
        <v>5888.64</v>
      </c>
      <c r="D202">
        <v>192</v>
      </c>
      <c r="E202">
        <v>30.67</v>
      </c>
      <c r="F202">
        <v>5888.64</v>
      </c>
      <c r="H202">
        <v>473035</v>
      </c>
      <c r="I202" t="e">
        <f>COUNTIF('Price list'!#REF!,A202)</f>
        <v>#REF!</v>
      </c>
      <c r="J202" s="8"/>
      <c r="K202" s="8"/>
      <c r="L202" s="8"/>
      <c r="M202" s="8"/>
      <c r="N202" s="8"/>
      <c r="O202" s="8"/>
      <c r="P202" s="8"/>
    </row>
    <row r="203" spans="1:16" x14ac:dyDescent="0.25">
      <c r="A203">
        <f t="shared" si="3"/>
        <v>3037</v>
      </c>
      <c r="B203" t="s">
        <v>1125</v>
      </c>
      <c r="C203">
        <v>184.02</v>
      </c>
      <c r="D203">
        <v>6</v>
      </c>
      <c r="E203">
        <v>30.67</v>
      </c>
      <c r="F203">
        <v>184.02</v>
      </c>
      <c r="H203">
        <v>473037</v>
      </c>
      <c r="I203" t="e">
        <f>COUNTIF('Price list'!#REF!,A203)</f>
        <v>#REF!</v>
      </c>
      <c r="J203" s="8"/>
      <c r="K203" s="8"/>
      <c r="L203" s="8"/>
      <c r="M203" s="8"/>
      <c r="N203" s="8"/>
      <c r="O203" s="8"/>
      <c r="P203" s="8"/>
    </row>
    <row r="204" spans="1:16" x14ac:dyDescent="0.25">
      <c r="A204">
        <f t="shared" si="3"/>
        <v>3052</v>
      </c>
      <c r="B204" t="s">
        <v>1559</v>
      </c>
      <c r="C204">
        <v>316.8</v>
      </c>
      <c r="D204">
        <v>24</v>
      </c>
      <c r="E204">
        <v>13.200000000000001</v>
      </c>
      <c r="F204">
        <v>316.8</v>
      </c>
      <c r="H204">
        <v>473052</v>
      </c>
      <c r="I204" t="e">
        <f>COUNTIF('Price list'!#REF!,A204)</f>
        <v>#REF!</v>
      </c>
      <c r="J204" s="8"/>
      <c r="K204" s="8"/>
      <c r="L204" s="8"/>
      <c r="M204" s="8"/>
      <c r="N204" s="8"/>
      <c r="O204" s="8"/>
      <c r="P204" s="8"/>
    </row>
    <row r="205" spans="1:16" x14ac:dyDescent="0.25">
      <c r="A205">
        <f t="shared" si="3"/>
        <v>3052</v>
      </c>
      <c r="B205" t="s">
        <v>1559</v>
      </c>
      <c r="C205">
        <v>316.8</v>
      </c>
      <c r="D205">
        <v>24</v>
      </c>
      <c r="E205" s="13">
        <v>13.2</v>
      </c>
      <c r="F205">
        <v>316.8</v>
      </c>
      <c r="H205">
        <v>473052</v>
      </c>
      <c r="I205" t="e">
        <f>COUNTIF('Price list'!#REF!,A205)</f>
        <v>#REF!</v>
      </c>
      <c r="J205" s="8"/>
      <c r="K205" s="8"/>
      <c r="L205" s="8"/>
      <c r="M205" s="8"/>
      <c r="N205" s="8"/>
      <c r="O205" s="8"/>
      <c r="P205" s="8"/>
    </row>
    <row r="206" spans="1:16" x14ac:dyDescent="0.25">
      <c r="A206">
        <f t="shared" si="3"/>
        <v>3060</v>
      </c>
      <c r="B206" t="s">
        <v>1126</v>
      </c>
      <c r="C206">
        <v>745.98</v>
      </c>
      <c r="D206">
        <v>1</v>
      </c>
      <c r="E206">
        <v>745.98</v>
      </c>
      <c r="F206">
        <v>745.98</v>
      </c>
      <c r="H206">
        <v>473060</v>
      </c>
      <c r="I206" t="e">
        <f>COUNTIF('Price list'!#REF!,A206)</f>
        <v>#REF!</v>
      </c>
      <c r="J206" s="8"/>
      <c r="K206" s="8"/>
      <c r="L206" s="8"/>
      <c r="M206" s="8"/>
      <c r="N206" s="8"/>
      <c r="O206" s="8"/>
      <c r="P206" s="8"/>
    </row>
    <row r="207" spans="1:16" x14ac:dyDescent="0.25">
      <c r="A207">
        <f t="shared" si="3"/>
        <v>3062</v>
      </c>
      <c r="B207" s="9" t="s">
        <v>1127</v>
      </c>
      <c r="C207">
        <v>2597.4299999999998</v>
      </c>
      <c r="D207">
        <v>1</v>
      </c>
      <c r="E207">
        <v>2597.4299999999998</v>
      </c>
      <c r="F207">
        <v>2597.4299999999998</v>
      </c>
      <c r="H207">
        <v>473062</v>
      </c>
      <c r="I207" t="e">
        <f>COUNTIF('Price list'!#REF!,A207)</f>
        <v>#REF!</v>
      </c>
      <c r="J207" s="8"/>
      <c r="K207" s="8"/>
      <c r="L207" s="8"/>
      <c r="M207" s="8"/>
      <c r="N207" s="8"/>
      <c r="O207" s="8"/>
      <c r="P207" s="8"/>
    </row>
    <row r="208" spans="1:16" x14ac:dyDescent="0.25">
      <c r="A208">
        <f t="shared" si="3"/>
        <v>3066</v>
      </c>
      <c r="B208" t="s">
        <v>1128</v>
      </c>
      <c r="C208">
        <v>1079.08</v>
      </c>
      <c r="D208">
        <v>1</v>
      </c>
      <c r="E208">
        <v>1079.08</v>
      </c>
      <c r="F208">
        <v>1079.08</v>
      </c>
      <c r="H208">
        <v>473066</v>
      </c>
      <c r="I208" t="e">
        <f>COUNTIF('Price list'!#REF!,A208)</f>
        <v>#REF!</v>
      </c>
      <c r="J208" s="8"/>
      <c r="K208" s="8"/>
      <c r="L208" s="8"/>
      <c r="M208" s="8"/>
      <c r="N208" s="8"/>
      <c r="O208" s="8"/>
      <c r="P208" s="8"/>
    </row>
    <row r="209" spans="1:16" x14ac:dyDescent="0.25">
      <c r="A209">
        <f t="shared" si="3"/>
        <v>3070</v>
      </c>
      <c r="B209" t="s">
        <v>1129</v>
      </c>
      <c r="C209">
        <v>1351.54</v>
      </c>
      <c r="D209">
        <v>1</v>
      </c>
      <c r="E209">
        <v>1351.54</v>
      </c>
      <c r="F209">
        <v>1351.54</v>
      </c>
      <c r="H209">
        <v>473070</v>
      </c>
      <c r="I209" t="e">
        <f>COUNTIF('Price list'!#REF!,A209)</f>
        <v>#REF!</v>
      </c>
      <c r="J209" s="8"/>
      <c r="K209" s="8"/>
      <c r="L209" s="8"/>
      <c r="M209" s="8"/>
      <c r="N209" s="8"/>
      <c r="O209" s="8"/>
      <c r="P209" s="8"/>
    </row>
    <row r="210" spans="1:16" x14ac:dyDescent="0.25">
      <c r="A210">
        <f t="shared" si="3"/>
        <v>3096</v>
      </c>
      <c r="B210" s="9" t="s">
        <v>1130</v>
      </c>
      <c r="C210">
        <v>367.68</v>
      </c>
      <c r="D210">
        <v>24</v>
      </c>
      <c r="E210">
        <v>15.32</v>
      </c>
      <c r="F210">
        <v>367.68</v>
      </c>
      <c r="H210">
        <v>473096</v>
      </c>
      <c r="I210" t="e">
        <f>COUNTIF('Price list'!#REF!,A210)</f>
        <v>#REF!</v>
      </c>
      <c r="J210" s="8"/>
      <c r="K210" s="8"/>
      <c r="L210" s="8"/>
      <c r="M210" s="8"/>
      <c r="N210" s="8"/>
      <c r="O210" s="8"/>
      <c r="P210" s="8"/>
    </row>
    <row r="211" spans="1:16" x14ac:dyDescent="0.25">
      <c r="A211">
        <f t="shared" si="3"/>
        <v>3126</v>
      </c>
      <c r="B211" t="s">
        <v>1131</v>
      </c>
      <c r="C211">
        <v>367.92</v>
      </c>
      <c r="D211">
        <v>24</v>
      </c>
      <c r="E211">
        <v>15.33</v>
      </c>
      <c r="F211">
        <v>367.92</v>
      </c>
      <c r="H211">
        <v>473126</v>
      </c>
      <c r="I211" t="e">
        <f>COUNTIF('Price list'!#REF!,A211)</f>
        <v>#REF!</v>
      </c>
      <c r="J211" s="8"/>
      <c r="K211" s="8"/>
      <c r="L211" s="8"/>
      <c r="M211" s="8"/>
      <c r="N211" s="8"/>
      <c r="O211" s="8"/>
      <c r="P211" s="8"/>
    </row>
    <row r="212" spans="1:16" x14ac:dyDescent="0.25">
      <c r="A212">
        <f t="shared" si="3"/>
        <v>3131</v>
      </c>
      <c r="B212" s="9" t="s">
        <v>1132</v>
      </c>
      <c r="C212">
        <v>5888.64</v>
      </c>
      <c r="D212">
        <v>192</v>
      </c>
      <c r="E212">
        <v>30.67</v>
      </c>
      <c r="F212">
        <v>5888.64</v>
      </c>
      <c r="H212">
        <v>473131</v>
      </c>
      <c r="I212" t="e">
        <f>COUNTIF('Price list'!#REF!,A212)</f>
        <v>#REF!</v>
      </c>
      <c r="J212" s="8"/>
      <c r="K212" s="8"/>
      <c r="L212" s="8"/>
      <c r="M212" s="8"/>
      <c r="N212" s="8"/>
      <c r="O212" s="8"/>
      <c r="P212" s="8"/>
    </row>
    <row r="213" spans="1:16" x14ac:dyDescent="0.25">
      <c r="A213">
        <f t="shared" si="3"/>
        <v>3137</v>
      </c>
      <c r="B213" t="s">
        <v>1133</v>
      </c>
      <c r="C213">
        <v>184.02</v>
      </c>
      <c r="D213">
        <v>6</v>
      </c>
      <c r="E213">
        <v>30.67</v>
      </c>
      <c r="F213">
        <v>184.02</v>
      </c>
      <c r="H213">
        <v>473137</v>
      </c>
      <c r="I213" t="e">
        <f>COUNTIF('Price list'!#REF!,A213)</f>
        <v>#REF!</v>
      </c>
      <c r="J213" s="8"/>
      <c r="K213" s="8"/>
      <c r="L213" s="8"/>
      <c r="M213" s="8"/>
      <c r="N213" s="8"/>
      <c r="O213" s="8"/>
      <c r="P213" s="8"/>
    </row>
    <row r="214" spans="1:16" x14ac:dyDescent="0.25">
      <c r="A214">
        <f t="shared" si="3"/>
        <v>3226</v>
      </c>
      <c r="B214" t="s">
        <v>1134</v>
      </c>
      <c r="C214">
        <v>367.92</v>
      </c>
      <c r="D214">
        <v>24</v>
      </c>
      <c r="E214">
        <v>15.33</v>
      </c>
      <c r="F214">
        <v>367.92</v>
      </c>
      <c r="H214">
        <v>473226</v>
      </c>
      <c r="I214" t="e">
        <f>COUNTIF('Price list'!#REF!,A214)</f>
        <v>#REF!</v>
      </c>
      <c r="J214" s="8"/>
      <c r="K214" s="8"/>
      <c r="L214" s="8"/>
      <c r="M214" s="8"/>
      <c r="N214" s="8"/>
      <c r="O214" s="8"/>
      <c r="P214" s="8"/>
    </row>
    <row r="215" spans="1:16" x14ac:dyDescent="0.25">
      <c r="A215">
        <f t="shared" si="3"/>
        <v>3237</v>
      </c>
      <c r="B215" s="9" t="s">
        <v>1135</v>
      </c>
      <c r="C215">
        <v>184.02</v>
      </c>
      <c r="D215">
        <v>6</v>
      </c>
      <c r="E215">
        <v>30.67</v>
      </c>
      <c r="F215">
        <v>184.02</v>
      </c>
      <c r="H215">
        <v>473237</v>
      </c>
      <c r="I215" t="e">
        <f>COUNTIF('Price list'!#REF!,A215)</f>
        <v>#REF!</v>
      </c>
      <c r="J215" s="8"/>
      <c r="K215" s="8"/>
      <c r="L215" s="8"/>
      <c r="M215" s="8"/>
      <c r="N215" s="8"/>
      <c r="O215" s="8"/>
      <c r="P215" s="8"/>
    </row>
    <row r="216" spans="1:16" x14ac:dyDescent="0.25">
      <c r="A216">
        <f t="shared" si="3"/>
        <v>3426</v>
      </c>
      <c r="B216" t="s">
        <v>1136</v>
      </c>
      <c r="C216">
        <v>367.92</v>
      </c>
      <c r="D216">
        <v>24</v>
      </c>
      <c r="E216">
        <v>15.33</v>
      </c>
      <c r="F216">
        <v>367.92</v>
      </c>
      <c r="H216">
        <v>473426</v>
      </c>
      <c r="I216" t="e">
        <f>COUNTIF('Price list'!#REF!,A216)</f>
        <v>#REF!</v>
      </c>
      <c r="J216" s="8"/>
      <c r="K216" s="8"/>
      <c r="L216" s="8"/>
      <c r="M216" s="8"/>
      <c r="N216" s="8"/>
      <c r="O216" s="8"/>
      <c r="P216" s="8"/>
    </row>
    <row r="217" spans="1:16" x14ac:dyDescent="0.25">
      <c r="A217">
        <f t="shared" si="3"/>
        <v>3501</v>
      </c>
      <c r="B217" s="9" t="s">
        <v>1137</v>
      </c>
      <c r="C217">
        <v>316.79999999999995</v>
      </c>
      <c r="D217">
        <v>24</v>
      </c>
      <c r="E217">
        <v>13.2</v>
      </c>
      <c r="F217">
        <v>316.79999999999995</v>
      </c>
      <c r="H217">
        <v>473501</v>
      </c>
      <c r="I217" t="e">
        <f>COUNTIF('Price list'!#REF!,A217)</f>
        <v>#REF!</v>
      </c>
      <c r="J217" s="8"/>
      <c r="K217" s="8"/>
      <c r="L217" s="8"/>
      <c r="M217" s="8"/>
      <c r="N217" s="8"/>
      <c r="O217" s="8"/>
      <c r="P217" s="8"/>
    </row>
    <row r="218" spans="1:16" x14ac:dyDescent="0.25">
      <c r="A218">
        <f t="shared" si="3"/>
        <v>3502</v>
      </c>
      <c r="B218" s="9" t="s">
        <v>1560</v>
      </c>
      <c r="C218">
        <v>316.79999999999995</v>
      </c>
      <c r="D218">
        <v>24</v>
      </c>
      <c r="E218">
        <v>13.2</v>
      </c>
      <c r="F218">
        <v>316.79999999999995</v>
      </c>
      <c r="H218">
        <v>473502</v>
      </c>
      <c r="I218" t="e">
        <f>COUNTIF('Price list'!#REF!,A218)</f>
        <v>#REF!</v>
      </c>
      <c r="J218" s="8"/>
      <c r="K218" s="8"/>
      <c r="L218" s="8"/>
      <c r="M218" s="8"/>
      <c r="N218" s="8"/>
      <c r="O218" s="8"/>
      <c r="P218" s="8"/>
    </row>
    <row r="219" spans="1:16" x14ac:dyDescent="0.25">
      <c r="A219">
        <f t="shared" si="3"/>
        <v>3526</v>
      </c>
      <c r="B219" s="9" t="s">
        <v>1138</v>
      </c>
      <c r="C219">
        <v>367.92</v>
      </c>
      <c r="D219">
        <v>24</v>
      </c>
      <c r="E219">
        <v>15.33</v>
      </c>
      <c r="F219">
        <v>367.92</v>
      </c>
      <c r="H219">
        <v>473526</v>
      </c>
      <c r="I219" t="e">
        <f>COUNTIF('Price list'!#REF!,A219)</f>
        <v>#REF!</v>
      </c>
      <c r="J219" s="8"/>
      <c r="K219" s="8"/>
      <c r="L219" s="8"/>
      <c r="M219" s="8"/>
      <c r="N219" s="8"/>
      <c r="O219" s="8"/>
      <c r="P219" s="8"/>
    </row>
    <row r="220" spans="1:16" x14ac:dyDescent="0.25">
      <c r="A220">
        <f t="shared" si="3"/>
        <v>3537</v>
      </c>
      <c r="B220" t="s">
        <v>1139</v>
      </c>
      <c r="C220">
        <v>184.02</v>
      </c>
      <c r="D220">
        <v>6</v>
      </c>
      <c r="E220">
        <v>30.67</v>
      </c>
      <c r="F220">
        <v>184.02</v>
      </c>
      <c r="H220">
        <v>473537</v>
      </c>
      <c r="I220" t="e">
        <f>COUNTIF('Price list'!#REF!,A220)</f>
        <v>#REF!</v>
      </c>
      <c r="J220" s="8"/>
      <c r="K220" s="8"/>
      <c r="L220" s="8"/>
      <c r="M220" s="8"/>
      <c r="N220" s="8"/>
      <c r="O220" s="8"/>
      <c r="P220" s="8"/>
    </row>
    <row r="221" spans="1:16" x14ac:dyDescent="0.25">
      <c r="A221">
        <f t="shared" si="3"/>
        <v>3561</v>
      </c>
      <c r="B221" t="s">
        <v>1561</v>
      </c>
      <c r="C221">
        <v>1351.54</v>
      </c>
      <c r="D221">
        <v>1</v>
      </c>
      <c r="E221">
        <v>1351.54</v>
      </c>
      <c r="F221">
        <v>1351.54</v>
      </c>
      <c r="H221">
        <v>473561</v>
      </c>
      <c r="I221" t="e">
        <f>COUNTIF('Price list'!#REF!,A221)</f>
        <v>#REF!</v>
      </c>
      <c r="J221" s="8"/>
      <c r="K221" s="8"/>
      <c r="L221" s="8"/>
      <c r="M221" s="8"/>
      <c r="N221" s="8"/>
      <c r="O221" s="8"/>
      <c r="P221" s="8"/>
    </row>
    <row r="222" spans="1:16" x14ac:dyDescent="0.25">
      <c r="A222">
        <f t="shared" si="3"/>
        <v>3562</v>
      </c>
      <c r="B222" t="s">
        <v>1562</v>
      </c>
      <c r="C222">
        <v>2516.89</v>
      </c>
      <c r="D222">
        <v>1</v>
      </c>
      <c r="E222">
        <v>2516.89</v>
      </c>
      <c r="F222">
        <v>2516.89</v>
      </c>
      <c r="H222">
        <v>473562</v>
      </c>
      <c r="I222" t="e">
        <f>COUNTIF('Price list'!#REF!,A222)</f>
        <v>#REF!</v>
      </c>
      <c r="J222" s="8"/>
      <c r="K222" s="8"/>
      <c r="L222" s="8"/>
      <c r="M222" s="8"/>
      <c r="N222" s="8"/>
      <c r="O222" s="8"/>
      <c r="P222" s="8"/>
    </row>
    <row r="223" spans="1:16" x14ac:dyDescent="0.25">
      <c r="A223">
        <f t="shared" si="3"/>
        <v>4502</v>
      </c>
      <c r="B223" s="9" t="s">
        <v>1140</v>
      </c>
      <c r="C223">
        <v>79.199999999999989</v>
      </c>
      <c r="D223">
        <v>6</v>
      </c>
      <c r="E223">
        <v>13.2</v>
      </c>
      <c r="F223">
        <v>79.199999999999989</v>
      </c>
      <c r="H223">
        <v>474502</v>
      </c>
      <c r="I223" t="e">
        <f>COUNTIF('Price list'!#REF!,A223)</f>
        <v>#REF!</v>
      </c>
      <c r="J223" s="8"/>
      <c r="K223" s="8"/>
      <c r="L223" s="8"/>
      <c r="M223" s="8"/>
      <c r="N223" s="8"/>
      <c r="O223" s="8"/>
      <c r="P223" s="8"/>
    </row>
    <row r="224" spans="1:16" x14ac:dyDescent="0.25">
      <c r="A224">
        <f t="shared" si="3"/>
        <v>4505</v>
      </c>
      <c r="B224" t="s">
        <v>1141</v>
      </c>
      <c r="C224">
        <v>244.07999999999998</v>
      </c>
      <c r="D224">
        <v>24</v>
      </c>
      <c r="E224">
        <v>10.17</v>
      </c>
      <c r="F224">
        <v>244.07999999999998</v>
      </c>
      <c r="H224">
        <v>474505</v>
      </c>
      <c r="I224" t="e">
        <f>COUNTIF('Price list'!#REF!,A224)</f>
        <v>#REF!</v>
      </c>
      <c r="J224" s="8"/>
      <c r="K224" s="8"/>
      <c r="L224" s="8"/>
      <c r="M224" s="8"/>
      <c r="N224" s="8"/>
      <c r="O224" s="8"/>
      <c r="P224" s="8"/>
    </row>
    <row r="225" spans="1:16" x14ac:dyDescent="0.25">
      <c r="A225">
        <f t="shared" si="3"/>
        <v>4526</v>
      </c>
      <c r="B225" t="s">
        <v>1142</v>
      </c>
      <c r="C225">
        <v>367.92</v>
      </c>
      <c r="D225">
        <v>24</v>
      </c>
      <c r="E225">
        <v>15.33</v>
      </c>
      <c r="F225">
        <v>367.92</v>
      </c>
      <c r="H225">
        <v>474526</v>
      </c>
      <c r="I225" t="e">
        <f>COUNTIF('Price list'!#REF!,A225)</f>
        <v>#REF!</v>
      </c>
      <c r="J225" s="8"/>
      <c r="K225" s="8"/>
      <c r="L225" s="8"/>
      <c r="M225" s="8"/>
      <c r="N225" s="8"/>
      <c r="O225" s="8"/>
      <c r="P225" s="8"/>
    </row>
    <row r="226" spans="1:16" x14ac:dyDescent="0.25">
      <c r="A226">
        <f t="shared" si="3"/>
        <v>4531</v>
      </c>
      <c r="B226" t="s">
        <v>1143</v>
      </c>
      <c r="C226">
        <v>5888.64</v>
      </c>
      <c r="D226">
        <v>192</v>
      </c>
      <c r="E226">
        <v>30.67</v>
      </c>
      <c r="F226">
        <v>5888.64</v>
      </c>
      <c r="H226">
        <v>474531</v>
      </c>
      <c r="I226" t="e">
        <f>COUNTIF('Price list'!#REF!,A226)</f>
        <v>#REF!</v>
      </c>
      <c r="J226" s="8"/>
      <c r="K226" s="8"/>
      <c r="L226" s="8"/>
      <c r="M226" s="8"/>
      <c r="N226" s="8"/>
      <c r="O226" s="8"/>
      <c r="P226" s="8"/>
    </row>
    <row r="227" spans="1:16" x14ac:dyDescent="0.25">
      <c r="A227">
        <f t="shared" si="3"/>
        <v>4537</v>
      </c>
      <c r="B227" t="s">
        <v>1144</v>
      </c>
      <c r="C227">
        <v>184.02</v>
      </c>
      <c r="D227">
        <v>6</v>
      </c>
      <c r="E227">
        <v>30.67</v>
      </c>
      <c r="F227">
        <v>184.02</v>
      </c>
      <c r="H227">
        <v>474537</v>
      </c>
      <c r="I227" t="e">
        <f>COUNTIF('Price list'!#REF!,A227)</f>
        <v>#REF!</v>
      </c>
      <c r="J227" s="8"/>
      <c r="K227" s="8"/>
      <c r="L227" s="8"/>
      <c r="M227" s="8"/>
      <c r="N227" s="8"/>
      <c r="O227" s="8"/>
      <c r="P227" s="8"/>
    </row>
    <row r="228" spans="1:16" x14ac:dyDescent="0.25">
      <c r="A228">
        <f t="shared" si="3"/>
        <v>4560</v>
      </c>
      <c r="B228" t="s">
        <v>1145</v>
      </c>
      <c r="C228">
        <v>857.18</v>
      </c>
      <c r="D228">
        <v>1</v>
      </c>
      <c r="E228">
        <v>857.18</v>
      </c>
      <c r="F228">
        <v>857.18</v>
      </c>
      <c r="H228">
        <v>474560</v>
      </c>
      <c r="I228" t="e">
        <f>COUNTIF('Price list'!#REF!,A228)</f>
        <v>#REF!</v>
      </c>
      <c r="J228" s="8"/>
      <c r="K228" s="8"/>
      <c r="L228" s="8"/>
      <c r="M228" s="8"/>
      <c r="N228" s="8"/>
      <c r="O228" s="8"/>
      <c r="P228" s="8"/>
    </row>
    <row r="229" spans="1:16" x14ac:dyDescent="0.25">
      <c r="A229">
        <f t="shared" si="3"/>
        <v>4561</v>
      </c>
      <c r="B229" t="s">
        <v>1146</v>
      </c>
      <c r="C229">
        <v>1531.31</v>
      </c>
      <c r="D229">
        <v>1</v>
      </c>
      <c r="E229">
        <v>1531.31</v>
      </c>
      <c r="F229">
        <v>1531.31</v>
      </c>
      <c r="H229">
        <v>474561</v>
      </c>
      <c r="I229" t="e">
        <f>COUNTIF('Price list'!#REF!,A229)</f>
        <v>#REF!</v>
      </c>
      <c r="J229" s="8"/>
      <c r="K229" s="8"/>
      <c r="L229" s="8"/>
      <c r="M229" s="8"/>
      <c r="N229" s="8"/>
      <c r="O229" s="8"/>
      <c r="P229" s="8"/>
    </row>
    <row r="230" spans="1:16" x14ac:dyDescent="0.25">
      <c r="A230">
        <f t="shared" si="3"/>
        <v>4562</v>
      </c>
      <c r="B230" s="9" t="s">
        <v>1147</v>
      </c>
      <c r="C230">
        <v>3062.66</v>
      </c>
      <c r="D230">
        <v>1</v>
      </c>
      <c r="E230">
        <v>3062.66</v>
      </c>
      <c r="F230">
        <v>3062.66</v>
      </c>
      <c r="H230">
        <v>474562</v>
      </c>
      <c r="I230" t="e">
        <f>COUNTIF('Price list'!#REF!,A230)</f>
        <v>#REF!</v>
      </c>
      <c r="J230" s="8"/>
      <c r="K230" s="8"/>
      <c r="L230" s="8"/>
      <c r="M230" s="8"/>
      <c r="N230" s="8"/>
      <c r="O230" s="8"/>
      <c r="P230" s="8"/>
    </row>
    <row r="231" spans="1:16" x14ac:dyDescent="0.25">
      <c r="A231">
        <f t="shared" si="3"/>
        <v>4596</v>
      </c>
      <c r="B231" t="s">
        <v>1148</v>
      </c>
      <c r="C231">
        <v>367.68</v>
      </c>
      <c r="D231">
        <v>24</v>
      </c>
      <c r="E231">
        <v>15.32</v>
      </c>
      <c r="F231">
        <v>367.68</v>
      </c>
      <c r="H231">
        <v>474596</v>
      </c>
      <c r="I231" t="e">
        <f>COUNTIF('Price list'!#REF!,A231)</f>
        <v>#REF!</v>
      </c>
      <c r="J231" s="8"/>
      <c r="K231" s="8"/>
      <c r="L231" s="8"/>
      <c r="M231" s="8"/>
      <c r="N231" s="8"/>
      <c r="O231" s="8"/>
      <c r="P231" s="8"/>
    </row>
    <row r="232" spans="1:16" x14ac:dyDescent="0.25">
      <c r="A232">
        <f t="shared" si="3"/>
        <v>4726</v>
      </c>
      <c r="B232" t="s">
        <v>1149</v>
      </c>
      <c r="C232">
        <v>367.92</v>
      </c>
      <c r="D232">
        <v>24</v>
      </c>
      <c r="E232">
        <v>15.33</v>
      </c>
      <c r="F232">
        <v>367.92</v>
      </c>
      <c r="H232">
        <v>474726</v>
      </c>
      <c r="I232" t="e">
        <f>COUNTIF('Price list'!#REF!,A232)</f>
        <v>#REF!</v>
      </c>
      <c r="J232" s="8"/>
      <c r="K232" s="8"/>
      <c r="L232" s="8"/>
      <c r="M232" s="8"/>
      <c r="N232" s="8"/>
      <c r="O232" s="8"/>
      <c r="P232" s="8"/>
    </row>
    <row r="233" spans="1:16" x14ac:dyDescent="0.25">
      <c r="A233">
        <f t="shared" si="3"/>
        <v>4731</v>
      </c>
      <c r="B233" t="s">
        <v>1150</v>
      </c>
      <c r="C233">
        <v>5888.64</v>
      </c>
      <c r="D233">
        <v>192</v>
      </c>
      <c r="E233">
        <v>30.67</v>
      </c>
      <c r="F233">
        <v>5888.64</v>
      </c>
      <c r="H233">
        <v>474731</v>
      </c>
      <c r="I233" t="e">
        <f>COUNTIF('Price list'!#REF!,A233)</f>
        <v>#REF!</v>
      </c>
      <c r="J233" s="8"/>
      <c r="K233" s="8"/>
      <c r="L233" s="8"/>
      <c r="M233" s="8"/>
      <c r="N233" s="8"/>
      <c r="O233" s="8"/>
      <c r="P233" s="8"/>
    </row>
    <row r="234" spans="1:16" x14ac:dyDescent="0.25">
      <c r="A234">
        <f t="shared" si="3"/>
        <v>4737</v>
      </c>
      <c r="B234" s="9" t="s">
        <v>1151</v>
      </c>
      <c r="C234">
        <v>184.02</v>
      </c>
      <c r="D234">
        <v>6</v>
      </c>
      <c r="E234">
        <v>30.67</v>
      </c>
      <c r="F234">
        <v>184.02</v>
      </c>
      <c r="H234">
        <v>474737</v>
      </c>
      <c r="I234" t="e">
        <f>COUNTIF('Price list'!#REF!,A234)</f>
        <v>#REF!</v>
      </c>
      <c r="J234" s="8"/>
      <c r="K234" s="8"/>
      <c r="L234" s="8"/>
      <c r="M234" s="8"/>
      <c r="N234" s="8"/>
      <c r="O234" s="8"/>
      <c r="P234" s="8"/>
    </row>
    <row r="235" spans="1:16" x14ac:dyDescent="0.25">
      <c r="A235">
        <f t="shared" si="3"/>
        <v>4752</v>
      </c>
      <c r="B235" t="s">
        <v>1563</v>
      </c>
      <c r="C235">
        <v>316.8</v>
      </c>
      <c r="D235">
        <v>24</v>
      </c>
      <c r="E235">
        <v>13.200000000000001</v>
      </c>
      <c r="F235">
        <v>316.8</v>
      </c>
      <c r="H235">
        <v>474752</v>
      </c>
      <c r="I235" t="e">
        <f>COUNTIF('Price list'!#REF!,A235)</f>
        <v>#REF!</v>
      </c>
      <c r="J235" s="8"/>
      <c r="K235" s="8"/>
      <c r="L235" s="8"/>
      <c r="M235" s="8"/>
      <c r="N235" s="8"/>
      <c r="O235" s="8"/>
      <c r="P235" s="8"/>
    </row>
    <row r="236" spans="1:16" x14ac:dyDescent="0.25">
      <c r="A236">
        <f t="shared" si="3"/>
        <v>4752</v>
      </c>
      <c r="B236" t="s">
        <v>1563</v>
      </c>
      <c r="C236">
        <v>316.8</v>
      </c>
      <c r="D236">
        <v>24</v>
      </c>
      <c r="E236" s="13">
        <v>13.2</v>
      </c>
      <c r="F236">
        <v>316.8</v>
      </c>
      <c r="H236">
        <v>474752</v>
      </c>
      <c r="I236" t="e">
        <f>COUNTIF('Price list'!#REF!,A236)</f>
        <v>#REF!</v>
      </c>
      <c r="J236" s="8"/>
      <c r="K236" s="8"/>
      <c r="L236" s="8"/>
      <c r="M236" s="8"/>
      <c r="N236" s="8"/>
      <c r="O236" s="8"/>
      <c r="P236" s="8"/>
    </row>
    <row r="237" spans="1:16" x14ac:dyDescent="0.25">
      <c r="A237">
        <f t="shared" si="3"/>
        <v>4826</v>
      </c>
      <c r="B237" t="s">
        <v>1152</v>
      </c>
      <c r="C237">
        <v>367.92</v>
      </c>
      <c r="D237">
        <v>24</v>
      </c>
      <c r="E237">
        <v>15.33</v>
      </c>
      <c r="F237">
        <v>367.92</v>
      </c>
      <c r="H237">
        <v>474826</v>
      </c>
      <c r="I237" t="e">
        <f>COUNTIF('Price list'!#REF!,A237)</f>
        <v>#REF!</v>
      </c>
      <c r="J237" s="8"/>
      <c r="K237" s="8"/>
      <c r="L237" s="8"/>
      <c r="M237" s="8"/>
      <c r="N237" s="8"/>
      <c r="O237" s="8"/>
      <c r="P237" s="8"/>
    </row>
    <row r="238" spans="1:16" x14ac:dyDescent="0.25">
      <c r="A238">
        <f t="shared" si="3"/>
        <v>4831</v>
      </c>
      <c r="B238" t="s">
        <v>1153</v>
      </c>
      <c r="C238">
        <v>5888.64</v>
      </c>
      <c r="D238">
        <v>192</v>
      </c>
      <c r="E238">
        <v>30.67</v>
      </c>
      <c r="F238">
        <v>5888.64</v>
      </c>
      <c r="H238">
        <v>474831</v>
      </c>
      <c r="I238" t="e">
        <f>COUNTIF('Price list'!#REF!,A238)</f>
        <v>#REF!</v>
      </c>
      <c r="J238" s="8"/>
      <c r="K238" s="8"/>
      <c r="L238" s="8"/>
      <c r="M238" s="8"/>
      <c r="N238" s="8"/>
      <c r="O238" s="8"/>
      <c r="P238" s="8"/>
    </row>
    <row r="239" spans="1:16" x14ac:dyDescent="0.25">
      <c r="A239">
        <f t="shared" si="3"/>
        <v>4837</v>
      </c>
      <c r="B239" s="9" t="s">
        <v>1154</v>
      </c>
      <c r="C239">
        <v>184.02</v>
      </c>
      <c r="D239">
        <v>6</v>
      </c>
      <c r="E239">
        <v>30.67</v>
      </c>
      <c r="F239">
        <v>184.02</v>
      </c>
      <c r="H239">
        <v>474837</v>
      </c>
      <c r="I239" t="e">
        <f>COUNTIF('Price list'!#REF!,A239)</f>
        <v>#REF!</v>
      </c>
      <c r="J239" s="8"/>
      <c r="K239" s="8"/>
      <c r="L239" s="8"/>
      <c r="M239" s="8"/>
      <c r="N239" s="8"/>
      <c r="O239" s="8"/>
      <c r="P239" s="8"/>
    </row>
    <row r="240" spans="1:16" x14ac:dyDescent="0.25">
      <c r="A240">
        <f t="shared" si="3"/>
        <v>4855</v>
      </c>
      <c r="B240" t="s">
        <v>1564</v>
      </c>
      <c r="C240">
        <v>5068.8</v>
      </c>
      <c r="D240">
        <v>384</v>
      </c>
      <c r="E240">
        <v>13.200000000000001</v>
      </c>
      <c r="F240">
        <v>5068.8</v>
      </c>
      <c r="H240">
        <v>474855</v>
      </c>
      <c r="I240" t="e">
        <f>COUNTIF('Price list'!#REF!,A240)</f>
        <v>#REF!</v>
      </c>
      <c r="J240" s="8"/>
      <c r="K240" s="8"/>
      <c r="L240" s="8"/>
      <c r="M240" s="8"/>
      <c r="N240" s="8"/>
      <c r="O240" s="8"/>
      <c r="P240" s="8"/>
    </row>
    <row r="241" spans="1:16" x14ac:dyDescent="0.25">
      <c r="A241">
        <f t="shared" si="3"/>
        <v>4887</v>
      </c>
      <c r="B241" t="s">
        <v>1155</v>
      </c>
      <c r="C241">
        <v>316.8</v>
      </c>
      <c r="D241">
        <v>24</v>
      </c>
      <c r="E241">
        <v>13.200000000000001</v>
      </c>
      <c r="F241">
        <v>316.8</v>
      </c>
      <c r="H241">
        <v>474887</v>
      </c>
      <c r="I241" t="e">
        <f>COUNTIF('Price list'!#REF!,A241)</f>
        <v>#REF!</v>
      </c>
      <c r="J241" s="8"/>
      <c r="K241" s="8"/>
      <c r="L241" s="8"/>
      <c r="M241" s="8"/>
      <c r="N241" s="8"/>
      <c r="O241" s="8"/>
      <c r="P241" s="8"/>
    </row>
    <row r="242" spans="1:16" x14ac:dyDescent="0.25">
      <c r="A242">
        <f t="shared" si="3"/>
        <v>4926</v>
      </c>
      <c r="B242" t="s">
        <v>1156</v>
      </c>
      <c r="C242">
        <v>367.92</v>
      </c>
      <c r="D242">
        <v>24</v>
      </c>
      <c r="E242">
        <v>15.33</v>
      </c>
      <c r="F242">
        <v>367.92</v>
      </c>
      <c r="H242">
        <v>474926</v>
      </c>
      <c r="I242" t="e">
        <f>COUNTIF('Price list'!#REF!,A242)</f>
        <v>#REF!</v>
      </c>
      <c r="J242" s="8"/>
      <c r="K242" s="8"/>
      <c r="L242" s="8"/>
      <c r="M242" s="8"/>
      <c r="N242" s="8"/>
      <c r="O242" s="8"/>
      <c r="P242" s="8"/>
    </row>
    <row r="243" spans="1:16" x14ac:dyDescent="0.25">
      <c r="A243">
        <f t="shared" si="3"/>
        <v>5027</v>
      </c>
      <c r="B243" t="s">
        <v>1157</v>
      </c>
      <c r="C243">
        <v>272.88</v>
      </c>
      <c r="D243">
        <v>12</v>
      </c>
      <c r="E243">
        <v>22.74</v>
      </c>
      <c r="F243">
        <v>272.88</v>
      </c>
      <c r="H243">
        <v>475027</v>
      </c>
      <c r="I243" t="e">
        <f>COUNTIF('Price list'!#REF!,A243)</f>
        <v>#REF!</v>
      </c>
      <c r="J243" s="8"/>
      <c r="K243" s="8"/>
      <c r="L243" s="8"/>
      <c r="M243" s="8"/>
      <c r="N243" s="8"/>
      <c r="O243" s="8"/>
      <c r="P243" s="8"/>
    </row>
    <row r="244" spans="1:16" x14ac:dyDescent="0.25">
      <c r="A244">
        <f t="shared" si="3"/>
        <v>5327</v>
      </c>
      <c r="B244" t="s">
        <v>1565</v>
      </c>
      <c r="C244">
        <v>272.88</v>
      </c>
      <c r="D244">
        <v>12</v>
      </c>
      <c r="E244">
        <v>22.74</v>
      </c>
      <c r="F244">
        <v>272.88</v>
      </c>
      <c r="H244">
        <v>475327</v>
      </c>
      <c r="I244" t="e">
        <f>COUNTIF('Price list'!#REF!,A244)</f>
        <v>#REF!</v>
      </c>
      <c r="J244" s="8"/>
      <c r="K244" s="8"/>
      <c r="L244" s="8"/>
      <c r="M244" s="8"/>
      <c r="N244" s="8"/>
      <c r="O244" s="8"/>
      <c r="P244" s="8"/>
    </row>
    <row r="245" spans="1:16" x14ac:dyDescent="0.25">
      <c r="A245">
        <f t="shared" si="3"/>
        <v>5427</v>
      </c>
      <c r="B245" t="s">
        <v>1158</v>
      </c>
      <c r="C245">
        <v>272.88</v>
      </c>
      <c r="D245">
        <v>12</v>
      </c>
      <c r="E245">
        <v>22.74</v>
      </c>
      <c r="F245">
        <v>272.88</v>
      </c>
      <c r="H245">
        <v>475427</v>
      </c>
      <c r="I245" t="e">
        <f>COUNTIF('Price list'!#REF!,A245)</f>
        <v>#REF!</v>
      </c>
      <c r="J245" s="8"/>
      <c r="K245" s="8"/>
      <c r="L245" s="8"/>
      <c r="M245" s="8"/>
      <c r="N245" s="8"/>
      <c r="O245" s="8"/>
      <c r="P245" s="8"/>
    </row>
    <row r="246" spans="1:16" x14ac:dyDescent="0.25">
      <c r="A246">
        <f t="shared" si="3"/>
        <v>5527</v>
      </c>
      <c r="B246" t="s">
        <v>1159</v>
      </c>
      <c r="C246">
        <v>272.88</v>
      </c>
      <c r="D246">
        <v>12</v>
      </c>
      <c r="E246">
        <v>22.74</v>
      </c>
      <c r="F246">
        <v>272.88</v>
      </c>
      <c r="H246">
        <v>475527</v>
      </c>
      <c r="I246" t="e">
        <f>COUNTIF('Price list'!#REF!,A246)</f>
        <v>#REF!</v>
      </c>
      <c r="J246" s="8"/>
      <c r="K246" s="8"/>
      <c r="L246" s="8"/>
      <c r="M246" s="8"/>
      <c r="N246" s="8"/>
      <c r="O246" s="8"/>
      <c r="P246" s="8"/>
    </row>
    <row r="247" spans="1:16" x14ac:dyDescent="0.25">
      <c r="A247">
        <f t="shared" si="3"/>
        <v>6016</v>
      </c>
      <c r="B247" t="s">
        <v>1160</v>
      </c>
      <c r="C247">
        <v>177.35999999999999</v>
      </c>
      <c r="D247">
        <v>12</v>
      </c>
      <c r="E247">
        <v>14.78</v>
      </c>
      <c r="F247">
        <v>177.35999999999999</v>
      </c>
      <c r="H247">
        <v>476016</v>
      </c>
      <c r="I247" t="e">
        <f>COUNTIF('Price list'!#REF!,A247)</f>
        <v>#REF!</v>
      </c>
      <c r="J247" s="8"/>
      <c r="K247" s="8"/>
      <c r="L247" s="8"/>
      <c r="M247" s="8"/>
      <c r="N247" s="8"/>
      <c r="O247" s="8"/>
      <c r="P247" s="8"/>
    </row>
    <row r="248" spans="1:16" x14ac:dyDescent="0.25">
      <c r="A248">
        <f t="shared" si="3"/>
        <v>6029</v>
      </c>
      <c r="B248" s="9" t="s">
        <v>1161</v>
      </c>
      <c r="C248">
        <v>249.84</v>
      </c>
      <c r="D248">
        <v>12</v>
      </c>
      <c r="E248">
        <v>20.82</v>
      </c>
      <c r="F248">
        <v>249.84</v>
      </c>
      <c r="H248">
        <v>476029</v>
      </c>
      <c r="I248" t="e">
        <f>COUNTIF('Price list'!#REF!,A248)</f>
        <v>#REF!</v>
      </c>
      <c r="J248" s="8"/>
      <c r="K248" s="8"/>
      <c r="L248" s="8"/>
      <c r="M248" s="8"/>
      <c r="N248" s="8"/>
      <c r="O248" s="8"/>
      <c r="P248" s="8"/>
    </row>
    <row r="249" spans="1:16" x14ac:dyDescent="0.25">
      <c r="A249">
        <f t="shared" si="3"/>
        <v>6116</v>
      </c>
      <c r="B249" s="9" t="s">
        <v>1162</v>
      </c>
      <c r="C249">
        <v>177.35999999999999</v>
      </c>
      <c r="D249">
        <v>12</v>
      </c>
      <c r="E249">
        <v>14.78</v>
      </c>
      <c r="F249">
        <v>177.35999999999999</v>
      </c>
      <c r="H249">
        <v>476116</v>
      </c>
      <c r="I249" t="e">
        <f>COUNTIF('Price list'!#REF!,A249)</f>
        <v>#REF!</v>
      </c>
      <c r="J249" s="8"/>
      <c r="K249" s="8"/>
      <c r="L249" s="8"/>
      <c r="M249" s="8"/>
      <c r="N249" s="8"/>
      <c r="O249" s="8"/>
      <c r="P249" s="8"/>
    </row>
    <row r="250" spans="1:16" x14ac:dyDescent="0.25">
      <c r="A250">
        <f t="shared" si="3"/>
        <v>6626</v>
      </c>
      <c r="B250" t="s">
        <v>1163</v>
      </c>
      <c r="C250">
        <v>258.48</v>
      </c>
      <c r="D250">
        <v>24</v>
      </c>
      <c r="E250">
        <v>10.77</v>
      </c>
      <c r="F250">
        <v>258.48</v>
      </c>
      <c r="H250">
        <v>476626</v>
      </c>
      <c r="I250" t="e">
        <f>COUNTIF('Price list'!#REF!,A250)</f>
        <v>#REF!</v>
      </c>
      <c r="J250" s="8"/>
      <c r="K250" s="8"/>
      <c r="L250" s="8"/>
      <c r="M250" s="8"/>
      <c r="N250" s="8"/>
      <c r="O250" s="8"/>
      <c r="P250" s="8"/>
    </row>
    <row r="251" spans="1:16" x14ac:dyDescent="0.25">
      <c r="A251">
        <f t="shared" si="3"/>
        <v>6636</v>
      </c>
      <c r="B251" t="s">
        <v>1164</v>
      </c>
      <c r="C251">
        <v>154.96</v>
      </c>
      <c r="D251">
        <v>8</v>
      </c>
      <c r="E251">
        <v>19.37</v>
      </c>
      <c r="F251">
        <v>154.96</v>
      </c>
      <c r="H251">
        <v>476636</v>
      </c>
      <c r="I251" t="e">
        <f>COUNTIF('Price list'!#REF!,A251)</f>
        <v>#REF!</v>
      </c>
      <c r="J251" s="8"/>
      <c r="K251" s="8"/>
      <c r="L251" s="8"/>
      <c r="M251" s="8"/>
      <c r="N251" s="8"/>
      <c r="O251" s="8"/>
      <c r="P251" s="8"/>
    </row>
    <row r="252" spans="1:16" x14ac:dyDescent="0.25">
      <c r="A252">
        <f t="shared" si="3"/>
        <v>6651</v>
      </c>
      <c r="B252" t="s">
        <v>1165</v>
      </c>
      <c r="C252">
        <v>3719.04</v>
      </c>
      <c r="D252">
        <v>192</v>
      </c>
      <c r="E252">
        <v>19.37</v>
      </c>
      <c r="F252">
        <v>3719.04</v>
      </c>
      <c r="H252">
        <v>476651</v>
      </c>
      <c r="I252" t="e">
        <f>COUNTIF('Price list'!#REF!,A252)</f>
        <v>#REF!</v>
      </c>
      <c r="J252" s="8"/>
      <c r="K252" s="8"/>
      <c r="L252" s="8"/>
      <c r="M252" s="8"/>
      <c r="N252" s="8"/>
      <c r="O252" s="8"/>
      <c r="P252" s="8"/>
    </row>
    <row r="253" spans="1:16" x14ac:dyDescent="0.25">
      <c r="A253">
        <f t="shared" si="3"/>
        <v>6696</v>
      </c>
      <c r="B253" t="s">
        <v>1166</v>
      </c>
      <c r="C253">
        <v>314.39999999999998</v>
      </c>
      <c r="D253">
        <v>24</v>
      </c>
      <c r="E253">
        <v>13.1</v>
      </c>
      <c r="F253">
        <v>314.39999999999998</v>
      </c>
      <c r="H253">
        <v>476696</v>
      </c>
      <c r="I253" t="e">
        <f>COUNTIF('Price list'!#REF!,A253)</f>
        <v>#REF!</v>
      </c>
      <c r="J253" s="8"/>
      <c r="K253" s="8"/>
      <c r="L253" s="8"/>
      <c r="M253" s="8"/>
      <c r="N253" s="8"/>
      <c r="O253" s="8"/>
      <c r="P253" s="8"/>
    </row>
    <row r="254" spans="1:16" x14ac:dyDescent="0.25">
      <c r="A254">
        <f t="shared" si="3"/>
        <v>6836</v>
      </c>
      <c r="B254" t="s">
        <v>1167</v>
      </c>
      <c r="C254">
        <v>154.96</v>
      </c>
      <c r="D254">
        <v>8</v>
      </c>
      <c r="E254">
        <v>19.37</v>
      </c>
      <c r="F254">
        <v>154.96</v>
      </c>
      <c r="H254">
        <v>476836</v>
      </c>
      <c r="I254" t="e">
        <f>COUNTIF('Price list'!#REF!,A254)</f>
        <v>#REF!</v>
      </c>
      <c r="J254" s="8"/>
      <c r="K254" s="8"/>
      <c r="L254" s="8"/>
      <c r="M254" s="8"/>
      <c r="N254" s="8"/>
      <c r="O254" s="8"/>
      <c r="P254" s="8"/>
    </row>
    <row r="255" spans="1:16" x14ac:dyDescent="0.25">
      <c r="A255">
        <f t="shared" si="3"/>
        <v>6851</v>
      </c>
      <c r="B255" t="s">
        <v>1168</v>
      </c>
      <c r="C255">
        <v>3719.04</v>
      </c>
      <c r="D255">
        <v>192</v>
      </c>
      <c r="E255">
        <v>19.37</v>
      </c>
      <c r="F255">
        <v>3719.04</v>
      </c>
      <c r="H255">
        <v>476851</v>
      </c>
      <c r="I255" t="e">
        <f>COUNTIF('Price list'!#REF!,A255)</f>
        <v>#REF!</v>
      </c>
      <c r="J255" s="8"/>
      <c r="K255" s="8"/>
      <c r="L255" s="8"/>
      <c r="M255" s="8"/>
      <c r="N255" s="8"/>
      <c r="O255" s="8"/>
      <c r="P255" s="8"/>
    </row>
    <row r="256" spans="1:16" x14ac:dyDescent="0.25">
      <c r="A256">
        <f t="shared" si="3"/>
        <v>6896</v>
      </c>
      <c r="B256" t="s">
        <v>1169</v>
      </c>
      <c r="C256">
        <v>314.39999999999998</v>
      </c>
      <c r="D256">
        <v>24</v>
      </c>
      <c r="E256">
        <v>13.1</v>
      </c>
      <c r="F256">
        <v>314.39999999999998</v>
      </c>
      <c r="H256">
        <v>476896</v>
      </c>
      <c r="I256" t="e">
        <f>COUNTIF('Price list'!#REF!,A256)</f>
        <v>#REF!</v>
      </c>
      <c r="J256" s="8"/>
      <c r="K256" s="8"/>
      <c r="L256" s="8"/>
      <c r="M256" s="8"/>
      <c r="N256" s="8"/>
      <c r="O256" s="8"/>
      <c r="P256" s="8"/>
    </row>
    <row r="257" spans="1:16" x14ac:dyDescent="0.25">
      <c r="A257">
        <f t="shared" si="3"/>
        <v>7136</v>
      </c>
      <c r="B257" t="s">
        <v>1170</v>
      </c>
      <c r="C257">
        <v>350.64</v>
      </c>
      <c r="D257">
        <v>24</v>
      </c>
      <c r="E257">
        <v>14.61</v>
      </c>
      <c r="F257">
        <v>350.64</v>
      </c>
      <c r="H257">
        <v>477136</v>
      </c>
      <c r="I257" t="e">
        <f>COUNTIF('Price list'!#REF!,A257)</f>
        <v>#REF!</v>
      </c>
      <c r="J257" s="8"/>
      <c r="K257" s="8"/>
      <c r="L257" s="8"/>
      <c r="M257" s="8"/>
      <c r="N257" s="8"/>
      <c r="O257" s="8"/>
      <c r="P257" s="8"/>
    </row>
    <row r="258" spans="1:16" x14ac:dyDescent="0.25">
      <c r="A258">
        <f t="shared" ref="A258:A321" si="4">H258-470000</f>
        <v>7137</v>
      </c>
      <c r="B258" t="s">
        <v>1171</v>
      </c>
      <c r="C258">
        <v>350.64</v>
      </c>
      <c r="D258">
        <v>24</v>
      </c>
      <c r="E258">
        <v>14.61</v>
      </c>
      <c r="F258">
        <v>350.64</v>
      </c>
      <c r="H258">
        <v>477137</v>
      </c>
      <c r="I258" t="e">
        <f>COUNTIF('Price list'!#REF!,A258)</f>
        <v>#REF!</v>
      </c>
      <c r="J258" s="8"/>
      <c r="K258" s="8"/>
      <c r="L258" s="8"/>
      <c r="M258" s="8"/>
      <c r="N258" s="8"/>
      <c r="O258" s="8"/>
      <c r="P258" s="8"/>
    </row>
    <row r="259" spans="1:16" x14ac:dyDescent="0.25">
      <c r="A259">
        <f t="shared" si="4"/>
        <v>7138</v>
      </c>
      <c r="B259" t="s">
        <v>1172</v>
      </c>
      <c r="C259">
        <v>323.28000000000003</v>
      </c>
      <c r="D259">
        <v>24</v>
      </c>
      <c r="E259">
        <v>13.47</v>
      </c>
      <c r="F259">
        <v>323.28000000000003</v>
      </c>
      <c r="H259">
        <v>477138</v>
      </c>
      <c r="I259" t="e">
        <f>COUNTIF('Price list'!#REF!,A259)</f>
        <v>#REF!</v>
      </c>
      <c r="J259" s="8"/>
      <c r="K259" s="8"/>
      <c r="L259" s="8"/>
      <c r="M259" s="8"/>
      <c r="N259" s="8"/>
      <c r="O259" s="8"/>
      <c r="P259" s="8"/>
    </row>
    <row r="260" spans="1:16" x14ac:dyDescent="0.25">
      <c r="A260">
        <f t="shared" si="4"/>
        <v>7139</v>
      </c>
      <c r="B260" t="s">
        <v>1173</v>
      </c>
      <c r="C260">
        <v>323.28000000000003</v>
      </c>
      <c r="D260">
        <v>24</v>
      </c>
      <c r="E260">
        <v>13.47</v>
      </c>
      <c r="F260">
        <v>323.28000000000003</v>
      </c>
      <c r="H260">
        <v>477139</v>
      </c>
      <c r="I260" t="e">
        <f>COUNTIF('Price list'!#REF!,A260)</f>
        <v>#REF!</v>
      </c>
      <c r="J260" s="8"/>
      <c r="K260" s="8"/>
      <c r="L260" s="8"/>
      <c r="M260" s="8"/>
      <c r="N260" s="8"/>
      <c r="O260" s="8"/>
      <c r="P260" s="8"/>
    </row>
    <row r="261" spans="1:16" x14ac:dyDescent="0.25">
      <c r="A261">
        <f t="shared" si="4"/>
        <v>7140</v>
      </c>
      <c r="B261" t="s">
        <v>1174</v>
      </c>
      <c r="C261">
        <v>288.24</v>
      </c>
      <c r="D261">
        <v>24</v>
      </c>
      <c r="E261">
        <v>12.01</v>
      </c>
      <c r="F261">
        <v>288.24</v>
      </c>
      <c r="H261">
        <v>477140</v>
      </c>
      <c r="I261" t="e">
        <f>COUNTIF('Price list'!#REF!,A261)</f>
        <v>#REF!</v>
      </c>
      <c r="J261" s="8"/>
      <c r="K261" s="8"/>
      <c r="L261" s="8"/>
      <c r="M261" s="8"/>
      <c r="N261" s="8"/>
      <c r="O261" s="8"/>
      <c r="P261" s="8"/>
    </row>
    <row r="262" spans="1:16" x14ac:dyDescent="0.25">
      <c r="A262">
        <f t="shared" si="4"/>
        <v>7141</v>
      </c>
      <c r="B262" t="s">
        <v>1175</v>
      </c>
      <c r="C262">
        <v>288.24</v>
      </c>
      <c r="D262">
        <v>24</v>
      </c>
      <c r="E262">
        <v>12.01</v>
      </c>
      <c r="F262">
        <v>288.24</v>
      </c>
      <c r="H262">
        <v>477141</v>
      </c>
      <c r="I262" t="e">
        <f>COUNTIF('Price list'!#REF!,A262)</f>
        <v>#REF!</v>
      </c>
      <c r="J262" s="8"/>
      <c r="K262" s="8"/>
      <c r="L262" s="8"/>
      <c r="M262" s="8"/>
      <c r="N262" s="8"/>
      <c r="O262" s="8"/>
      <c r="P262" s="8"/>
    </row>
    <row r="263" spans="1:16" x14ac:dyDescent="0.25">
      <c r="A263">
        <f t="shared" si="4"/>
        <v>7142</v>
      </c>
      <c r="B263" t="s">
        <v>1176</v>
      </c>
      <c r="C263">
        <v>270.24</v>
      </c>
      <c r="D263">
        <v>24</v>
      </c>
      <c r="E263">
        <v>11.26</v>
      </c>
      <c r="F263">
        <v>270.24</v>
      </c>
      <c r="H263">
        <v>477142</v>
      </c>
      <c r="I263" t="e">
        <f>COUNTIF('Price list'!#REF!,A263)</f>
        <v>#REF!</v>
      </c>
      <c r="J263" s="8"/>
      <c r="K263" s="8"/>
      <c r="L263" s="8"/>
      <c r="M263" s="8"/>
      <c r="N263" s="8"/>
      <c r="O263" s="8"/>
      <c r="P263" s="8"/>
    </row>
    <row r="264" spans="1:16" x14ac:dyDescent="0.25">
      <c r="A264">
        <f t="shared" si="4"/>
        <v>7143</v>
      </c>
      <c r="B264" t="s">
        <v>1177</v>
      </c>
      <c r="C264">
        <v>232.07999999999998</v>
      </c>
      <c r="D264">
        <v>24</v>
      </c>
      <c r="E264">
        <v>9.67</v>
      </c>
      <c r="F264">
        <v>232.07999999999998</v>
      </c>
      <c r="H264">
        <v>477143</v>
      </c>
      <c r="I264" t="e">
        <f>COUNTIF('Price list'!#REF!,A264)</f>
        <v>#REF!</v>
      </c>
      <c r="J264" s="8"/>
      <c r="K264" s="8"/>
      <c r="L264" s="8"/>
      <c r="M264" s="8"/>
      <c r="N264" s="8"/>
      <c r="O264" s="8"/>
      <c r="P264" s="8"/>
    </row>
    <row r="265" spans="1:16" x14ac:dyDescent="0.25">
      <c r="A265">
        <f t="shared" si="4"/>
        <v>7144</v>
      </c>
      <c r="B265" t="s">
        <v>1178</v>
      </c>
      <c r="C265">
        <v>270.24</v>
      </c>
      <c r="D265">
        <v>24</v>
      </c>
      <c r="E265">
        <v>11.26</v>
      </c>
      <c r="F265">
        <v>270.24</v>
      </c>
      <c r="H265">
        <v>477144</v>
      </c>
      <c r="I265" t="e">
        <f>COUNTIF('Price list'!#REF!,A265)</f>
        <v>#REF!</v>
      </c>
      <c r="J265" s="8"/>
      <c r="K265" s="8"/>
      <c r="L265" s="8"/>
      <c r="M265" s="8"/>
      <c r="N265" s="8"/>
      <c r="O265" s="8"/>
      <c r="P265" s="8"/>
    </row>
    <row r="266" spans="1:16" x14ac:dyDescent="0.25">
      <c r="A266">
        <f t="shared" si="4"/>
        <v>7145</v>
      </c>
      <c r="B266" t="s">
        <v>1179</v>
      </c>
      <c r="C266">
        <v>314.88</v>
      </c>
      <c r="D266">
        <v>24</v>
      </c>
      <c r="E266">
        <v>13.12</v>
      </c>
      <c r="F266">
        <v>314.88</v>
      </c>
      <c r="H266">
        <v>477145</v>
      </c>
      <c r="I266" t="e">
        <f>COUNTIF('Price list'!#REF!,A266)</f>
        <v>#REF!</v>
      </c>
      <c r="J266" s="8"/>
      <c r="K266" s="8"/>
      <c r="L266" s="8"/>
      <c r="M266" s="8"/>
      <c r="N266" s="8"/>
      <c r="O266" s="8"/>
      <c r="P266" s="8"/>
    </row>
    <row r="267" spans="1:16" x14ac:dyDescent="0.25">
      <c r="A267">
        <f t="shared" si="4"/>
        <v>7146</v>
      </c>
      <c r="B267" t="s">
        <v>1180</v>
      </c>
      <c r="C267">
        <v>313.68</v>
      </c>
      <c r="D267">
        <v>24</v>
      </c>
      <c r="E267">
        <v>13.07</v>
      </c>
      <c r="F267">
        <v>313.68</v>
      </c>
      <c r="H267">
        <v>477146</v>
      </c>
      <c r="I267" t="e">
        <f>COUNTIF('Price list'!#REF!,A267)</f>
        <v>#REF!</v>
      </c>
      <c r="J267" s="8"/>
      <c r="K267" s="8"/>
      <c r="L267" s="8"/>
      <c r="M267" s="8"/>
      <c r="N267" s="8"/>
      <c r="O267" s="8"/>
      <c r="P267" s="8"/>
    </row>
    <row r="268" spans="1:16" x14ac:dyDescent="0.25">
      <c r="A268">
        <f t="shared" si="4"/>
        <v>7147</v>
      </c>
      <c r="B268" t="s">
        <v>1181</v>
      </c>
      <c r="C268">
        <v>314.88</v>
      </c>
      <c r="D268">
        <v>24</v>
      </c>
      <c r="E268">
        <v>13.12</v>
      </c>
      <c r="F268">
        <v>314.88</v>
      </c>
      <c r="H268">
        <v>477147</v>
      </c>
      <c r="I268" t="e">
        <f>COUNTIF('Price list'!#REF!,A268)</f>
        <v>#REF!</v>
      </c>
      <c r="J268" s="8"/>
      <c r="K268" s="8"/>
      <c r="L268" s="8"/>
      <c r="M268" s="8"/>
      <c r="N268" s="8"/>
      <c r="O268" s="8"/>
      <c r="P268" s="8"/>
    </row>
    <row r="269" spans="1:16" x14ac:dyDescent="0.25">
      <c r="A269">
        <f t="shared" si="4"/>
        <v>7148</v>
      </c>
      <c r="B269" t="s">
        <v>1182</v>
      </c>
      <c r="C269">
        <v>314.88</v>
      </c>
      <c r="D269">
        <v>24</v>
      </c>
      <c r="E269">
        <v>13.12</v>
      </c>
      <c r="F269">
        <v>314.88</v>
      </c>
      <c r="H269">
        <v>477148</v>
      </c>
      <c r="I269" t="e">
        <f>COUNTIF('Price list'!#REF!,A269)</f>
        <v>#REF!</v>
      </c>
      <c r="J269" s="8"/>
      <c r="K269" s="8"/>
      <c r="L269" s="8"/>
      <c r="M269" s="8"/>
      <c r="N269" s="8"/>
      <c r="O269" s="8"/>
      <c r="P269" s="8"/>
    </row>
    <row r="270" spans="1:16" x14ac:dyDescent="0.25">
      <c r="A270">
        <f t="shared" si="4"/>
        <v>7149</v>
      </c>
      <c r="B270" t="s">
        <v>1183</v>
      </c>
      <c r="C270">
        <v>323.28000000000003</v>
      </c>
      <c r="D270">
        <v>24</v>
      </c>
      <c r="E270">
        <v>13.47</v>
      </c>
      <c r="F270">
        <v>323.28000000000003</v>
      </c>
      <c r="H270">
        <v>477149</v>
      </c>
      <c r="I270" t="e">
        <f>COUNTIF('Price list'!#REF!,A270)</f>
        <v>#REF!</v>
      </c>
      <c r="J270" s="8"/>
      <c r="K270" s="8"/>
      <c r="L270" s="8"/>
      <c r="M270" s="8"/>
      <c r="N270" s="8"/>
      <c r="O270" s="8"/>
      <c r="P270" s="8"/>
    </row>
    <row r="271" spans="1:16" x14ac:dyDescent="0.25">
      <c r="A271">
        <f t="shared" si="4"/>
        <v>7226</v>
      </c>
      <c r="B271" t="s">
        <v>1184</v>
      </c>
      <c r="C271">
        <v>545.76</v>
      </c>
      <c r="D271">
        <v>24</v>
      </c>
      <c r="E271">
        <v>22.74</v>
      </c>
      <c r="F271">
        <v>545.76</v>
      </c>
      <c r="H271">
        <v>477226</v>
      </c>
      <c r="I271" t="e">
        <f>COUNTIF('Price list'!#REF!,A271)</f>
        <v>#REF!</v>
      </c>
      <c r="J271" s="8"/>
      <c r="K271" s="8"/>
      <c r="L271" s="8"/>
      <c r="M271" s="8"/>
      <c r="N271" s="8"/>
      <c r="O271" s="8"/>
      <c r="P271" s="8"/>
    </row>
    <row r="272" spans="1:16" x14ac:dyDescent="0.25">
      <c r="A272">
        <f t="shared" si="4"/>
        <v>7326</v>
      </c>
      <c r="B272" t="s">
        <v>1185</v>
      </c>
      <c r="C272">
        <v>545.76</v>
      </c>
      <c r="D272">
        <v>24</v>
      </c>
      <c r="E272">
        <v>22.74</v>
      </c>
      <c r="F272">
        <v>545.76</v>
      </c>
      <c r="H272">
        <v>477326</v>
      </c>
      <c r="I272" t="e">
        <f>COUNTIF('Price list'!#REF!,A272)</f>
        <v>#REF!</v>
      </c>
      <c r="J272" s="8"/>
      <c r="K272" s="8"/>
      <c r="L272" s="8"/>
      <c r="M272" s="8"/>
      <c r="N272" s="8"/>
      <c r="O272" s="8"/>
      <c r="P272" s="8"/>
    </row>
    <row r="273" spans="1:16" x14ac:dyDescent="0.25">
      <c r="A273">
        <f t="shared" si="4"/>
        <v>7418</v>
      </c>
      <c r="B273" t="s">
        <v>1186</v>
      </c>
      <c r="C273">
        <v>545.76</v>
      </c>
      <c r="D273">
        <v>24</v>
      </c>
      <c r="E273">
        <v>22.74</v>
      </c>
      <c r="F273">
        <v>545.76</v>
      </c>
      <c r="H273">
        <v>477418</v>
      </c>
      <c r="I273" t="e">
        <f>COUNTIF('Price list'!#REF!,A273)</f>
        <v>#REF!</v>
      </c>
      <c r="J273" s="8"/>
      <c r="K273" s="8"/>
      <c r="L273" s="8"/>
      <c r="M273" s="8"/>
      <c r="N273" s="8"/>
      <c r="O273" s="8"/>
      <c r="P273" s="8"/>
    </row>
    <row r="274" spans="1:16" x14ac:dyDescent="0.25">
      <c r="A274">
        <f t="shared" si="4"/>
        <v>7626</v>
      </c>
      <c r="B274" t="s">
        <v>1187</v>
      </c>
      <c r="C274">
        <v>545.76</v>
      </c>
      <c r="D274">
        <v>24</v>
      </c>
      <c r="E274">
        <v>22.74</v>
      </c>
      <c r="F274">
        <v>545.76</v>
      </c>
      <c r="H274">
        <v>477626</v>
      </c>
      <c r="I274" t="e">
        <f>COUNTIF('Price list'!#REF!,A274)</f>
        <v>#REF!</v>
      </c>
      <c r="J274" s="8"/>
      <c r="K274" s="8"/>
      <c r="L274" s="8"/>
      <c r="M274" s="8"/>
      <c r="N274" s="8"/>
      <c r="O274" s="8"/>
      <c r="P274" s="8"/>
    </row>
    <row r="275" spans="1:16" x14ac:dyDescent="0.25">
      <c r="A275">
        <f t="shared" si="4"/>
        <v>7815</v>
      </c>
      <c r="B275" t="s">
        <v>1188</v>
      </c>
      <c r="C275">
        <v>290</v>
      </c>
      <c r="D275">
        <v>1000</v>
      </c>
      <c r="E275">
        <v>0.28999999999999998</v>
      </c>
      <c r="F275">
        <v>290</v>
      </c>
      <c r="H275">
        <v>477815</v>
      </c>
      <c r="I275" t="e">
        <f>COUNTIF('Price list'!#REF!,A275)</f>
        <v>#REF!</v>
      </c>
      <c r="J275" s="8"/>
      <c r="K275" s="8"/>
      <c r="L275" s="8"/>
      <c r="M275" s="8"/>
      <c r="N275" s="8"/>
      <c r="O275" s="8"/>
      <c r="P275" s="8"/>
    </row>
    <row r="276" spans="1:16" x14ac:dyDescent="0.25">
      <c r="A276">
        <f t="shared" si="4"/>
        <v>7816</v>
      </c>
      <c r="B276" t="s">
        <v>1189</v>
      </c>
      <c r="C276">
        <v>500</v>
      </c>
      <c r="D276">
        <v>1000</v>
      </c>
      <c r="E276">
        <v>0.5</v>
      </c>
      <c r="F276">
        <v>500</v>
      </c>
      <c r="H276">
        <v>477816</v>
      </c>
      <c r="I276" t="e">
        <f>COUNTIF('Price list'!#REF!,A276)</f>
        <v>#REF!</v>
      </c>
      <c r="J276" s="8"/>
      <c r="K276" s="8"/>
      <c r="L276" s="8"/>
      <c r="M276" s="8"/>
      <c r="N276" s="8"/>
      <c r="O276" s="8"/>
      <c r="P276" s="8"/>
    </row>
    <row r="277" spans="1:16" x14ac:dyDescent="0.25">
      <c r="A277">
        <f t="shared" si="4"/>
        <v>7819</v>
      </c>
      <c r="B277" t="s">
        <v>1190</v>
      </c>
      <c r="C277">
        <v>540</v>
      </c>
      <c r="D277">
        <v>2000</v>
      </c>
      <c r="E277">
        <v>0.27</v>
      </c>
      <c r="F277">
        <v>540</v>
      </c>
      <c r="H277">
        <v>477819</v>
      </c>
      <c r="I277" t="e">
        <f>COUNTIF('Price list'!#REF!,A277)</f>
        <v>#REF!</v>
      </c>
      <c r="J277" s="8"/>
      <c r="K277" s="8"/>
      <c r="L277" s="8"/>
      <c r="M277" s="8"/>
      <c r="N277" s="8"/>
      <c r="O277" s="8"/>
      <c r="P277" s="8"/>
    </row>
    <row r="278" spans="1:16" x14ac:dyDescent="0.25">
      <c r="A278">
        <f t="shared" si="4"/>
        <v>7820</v>
      </c>
      <c r="B278" t="s">
        <v>1191</v>
      </c>
      <c r="C278">
        <v>580</v>
      </c>
      <c r="D278">
        <v>1000</v>
      </c>
      <c r="E278">
        <v>0.57999999999999996</v>
      </c>
      <c r="F278">
        <v>580</v>
      </c>
      <c r="H278">
        <v>477820</v>
      </c>
      <c r="I278" t="e">
        <f>COUNTIF('Price list'!#REF!,A278)</f>
        <v>#REF!</v>
      </c>
      <c r="J278" s="8"/>
      <c r="K278" s="8"/>
      <c r="L278" s="8"/>
      <c r="M278" s="8"/>
      <c r="N278" s="8"/>
      <c r="O278" s="8"/>
      <c r="P278" s="8"/>
    </row>
    <row r="279" spans="1:16" x14ac:dyDescent="0.25">
      <c r="A279">
        <f t="shared" si="4"/>
        <v>7827</v>
      </c>
      <c r="B279" t="s">
        <v>1192</v>
      </c>
      <c r="C279">
        <v>1340</v>
      </c>
      <c r="D279">
        <v>2000</v>
      </c>
      <c r="E279">
        <v>0.67</v>
      </c>
      <c r="F279">
        <v>1340</v>
      </c>
      <c r="H279">
        <v>477827</v>
      </c>
      <c r="I279" t="e">
        <f>COUNTIF('Price list'!#REF!,A279)</f>
        <v>#REF!</v>
      </c>
      <c r="J279" s="8"/>
      <c r="K279" s="8"/>
      <c r="L279" s="8"/>
      <c r="M279" s="8"/>
      <c r="N279" s="8"/>
      <c r="O279" s="8"/>
      <c r="P279" s="8"/>
    </row>
    <row r="280" spans="1:16" x14ac:dyDescent="0.25">
      <c r="A280">
        <f t="shared" si="4"/>
        <v>7828</v>
      </c>
      <c r="B280" t="s">
        <v>1193</v>
      </c>
      <c r="C280">
        <v>710</v>
      </c>
      <c r="D280">
        <v>1000</v>
      </c>
      <c r="E280">
        <v>0.71</v>
      </c>
      <c r="F280">
        <v>710</v>
      </c>
      <c r="H280">
        <v>477828</v>
      </c>
      <c r="I280" t="e">
        <f>COUNTIF('Price list'!#REF!,A280)</f>
        <v>#REF!</v>
      </c>
      <c r="J280" s="8"/>
      <c r="K280" s="8"/>
      <c r="L280" s="8"/>
      <c r="M280" s="8"/>
      <c r="N280" s="8"/>
      <c r="O280" s="8"/>
      <c r="P280" s="8"/>
    </row>
    <row r="281" spans="1:16" x14ac:dyDescent="0.25">
      <c r="A281">
        <f t="shared" si="4"/>
        <v>7829</v>
      </c>
      <c r="B281" t="s">
        <v>1194</v>
      </c>
      <c r="C281">
        <v>760</v>
      </c>
      <c r="D281">
        <v>1000</v>
      </c>
      <c r="E281">
        <v>0.76</v>
      </c>
      <c r="F281">
        <v>760</v>
      </c>
      <c r="H281">
        <v>477829</v>
      </c>
      <c r="I281" t="e">
        <f>COUNTIF('Price list'!#REF!,A281)</f>
        <v>#REF!</v>
      </c>
      <c r="J281" s="8"/>
      <c r="K281" s="8"/>
      <c r="L281" s="8"/>
      <c r="M281" s="8"/>
      <c r="N281" s="8"/>
      <c r="O281" s="8"/>
      <c r="P281" s="8"/>
    </row>
    <row r="282" spans="1:16" x14ac:dyDescent="0.25">
      <c r="A282">
        <f t="shared" si="4"/>
        <v>7830</v>
      </c>
      <c r="B282" t="s">
        <v>1195</v>
      </c>
      <c r="C282">
        <v>777.6</v>
      </c>
      <c r="D282">
        <v>540</v>
      </c>
      <c r="E282">
        <v>1.44</v>
      </c>
      <c r="F282">
        <v>777.6</v>
      </c>
      <c r="H282">
        <v>477830</v>
      </c>
      <c r="I282" t="e">
        <f>COUNTIF('Price list'!#REF!,A282)</f>
        <v>#REF!</v>
      </c>
      <c r="J282" s="8"/>
      <c r="K282" s="8"/>
      <c r="L282" s="8"/>
      <c r="M282" s="8"/>
      <c r="N282" s="8"/>
      <c r="O282" s="8"/>
      <c r="P282" s="8"/>
    </row>
    <row r="283" spans="1:16" x14ac:dyDescent="0.25">
      <c r="A283">
        <f t="shared" si="4"/>
        <v>7831</v>
      </c>
      <c r="B283" t="s">
        <v>1196</v>
      </c>
      <c r="C283">
        <v>915</v>
      </c>
      <c r="D283">
        <v>500</v>
      </c>
      <c r="E283">
        <v>1.83</v>
      </c>
      <c r="F283">
        <v>915</v>
      </c>
      <c r="H283">
        <v>477831</v>
      </c>
      <c r="I283" t="e">
        <f>COUNTIF('Price list'!#REF!,A283)</f>
        <v>#REF!</v>
      </c>
      <c r="J283" s="8"/>
      <c r="K283" s="8"/>
      <c r="L283" s="8"/>
      <c r="M283" s="8"/>
      <c r="N283" s="8"/>
      <c r="O283" s="8"/>
      <c r="P283" s="8"/>
    </row>
    <row r="284" spans="1:16" x14ac:dyDescent="0.25">
      <c r="A284">
        <f t="shared" si="4"/>
        <v>7838</v>
      </c>
      <c r="B284" t="s">
        <v>1197</v>
      </c>
      <c r="C284">
        <v>380</v>
      </c>
      <c r="D284">
        <v>1000</v>
      </c>
      <c r="E284">
        <v>0.38</v>
      </c>
      <c r="F284">
        <v>380</v>
      </c>
      <c r="H284">
        <v>477838</v>
      </c>
      <c r="I284" t="e">
        <f>COUNTIF('Price list'!#REF!,A284)</f>
        <v>#REF!</v>
      </c>
      <c r="J284" s="8"/>
      <c r="K284" s="8"/>
      <c r="L284" s="8"/>
      <c r="M284" s="8"/>
      <c r="N284" s="8"/>
      <c r="O284" s="8"/>
      <c r="P284" s="8"/>
    </row>
    <row r="285" spans="1:16" x14ac:dyDescent="0.25">
      <c r="A285">
        <f t="shared" si="4"/>
        <v>7846</v>
      </c>
      <c r="B285" t="s">
        <v>1198</v>
      </c>
      <c r="C285">
        <v>378</v>
      </c>
      <c r="D285">
        <v>600</v>
      </c>
      <c r="E285" s="13">
        <v>0.63</v>
      </c>
      <c r="F285">
        <v>378</v>
      </c>
      <c r="H285">
        <v>477846</v>
      </c>
      <c r="I285" t="e">
        <f>COUNTIF('Price list'!#REF!,A285)</f>
        <v>#REF!</v>
      </c>
      <c r="J285" s="8"/>
      <c r="K285" s="8"/>
      <c r="L285" s="8"/>
      <c r="M285" s="8"/>
      <c r="N285" s="8"/>
      <c r="O285" s="8"/>
      <c r="P285" s="8"/>
    </row>
    <row r="286" spans="1:16" x14ac:dyDescent="0.25">
      <c r="A286">
        <f t="shared" si="4"/>
        <v>7847</v>
      </c>
      <c r="B286" t="s">
        <v>1199</v>
      </c>
      <c r="C286">
        <v>880.00000000000011</v>
      </c>
      <c r="D286">
        <v>1600</v>
      </c>
      <c r="E286" s="13">
        <v>0.55000000000000004</v>
      </c>
      <c r="F286">
        <v>880.00000000000011</v>
      </c>
      <c r="H286">
        <v>477847</v>
      </c>
      <c r="I286" t="e">
        <f>COUNTIF('Price list'!#REF!,A286)</f>
        <v>#REF!</v>
      </c>
      <c r="J286" s="8"/>
      <c r="K286" s="8"/>
      <c r="L286" s="8"/>
      <c r="M286" s="8"/>
      <c r="N286" s="8"/>
      <c r="O286" s="8"/>
      <c r="P286" s="8"/>
    </row>
    <row r="287" spans="1:16" x14ac:dyDescent="0.25">
      <c r="A287">
        <f t="shared" si="4"/>
        <v>7848</v>
      </c>
      <c r="B287" t="s">
        <v>1200</v>
      </c>
      <c r="C287">
        <v>284.16000000000003</v>
      </c>
      <c r="D287">
        <v>12</v>
      </c>
      <c r="E287" s="13">
        <v>23.680000000000003</v>
      </c>
      <c r="F287">
        <v>284.16000000000003</v>
      </c>
      <c r="H287">
        <v>477848</v>
      </c>
      <c r="I287" t="e">
        <f>COUNTIF('Price list'!#REF!,A287)</f>
        <v>#REF!</v>
      </c>
      <c r="J287" s="8"/>
      <c r="K287" s="8"/>
      <c r="L287" s="8"/>
      <c r="M287" s="8"/>
      <c r="N287" s="8"/>
      <c r="O287" s="8"/>
      <c r="P287" s="8"/>
    </row>
    <row r="288" spans="1:16" x14ac:dyDescent="0.25">
      <c r="A288">
        <f t="shared" si="4"/>
        <v>7851</v>
      </c>
      <c r="B288" t="s">
        <v>1201</v>
      </c>
      <c r="C288">
        <v>348</v>
      </c>
      <c r="D288">
        <v>1200</v>
      </c>
      <c r="E288" s="13">
        <v>0.28999999999999998</v>
      </c>
      <c r="F288">
        <v>348</v>
      </c>
      <c r="H288">
        <v>477851</v>
      </c>
      <c r="I288" t="e">
        <f>COUNTIF('Price list'!#REF!,A288)</f>
        <v>#REF!</v>
      </c>
      <c r="J288" s="8"/>
      <c r="K288" s="8"/>
      <c r="L288" s="8"/>
      <c r="M288" s="8"/>
      <c r="N288" s="8"/>
      <c r="O288" s="8"/>
      <c r="P288" s="8"/>
    </row>
    <row r="289" spans="1:16" x14ac:dyDescent="0.25">
      <c r="A289">
        <f t="shared" si="4"/>
        <v>7872</v>
      </c>
      <c r="B289" t="s">
        <v>1202</v>
      </c>
      <c r="C289">
        <v>160</v>
      </c>
      <c r="D289">
        <v>1000</v>
      </c>
      <c r="E289" s="13">
        <v>0.16</v>
      </c>
      <c r="F289">
        <v>160</v>
      </c>
      <c r="H289">
        <v>477872</v>
      </c>
      <c r="I289" t="e">
        <f>COUNTIF('Price list'!#REF!,A289)</f>
        <v>#REF!</v>
      </c>
      <c r="J289" s="8"/>
      <c r="K289" s="8"/>
      <c r="L289" s="8"/>
      <c r="M289" s="8"/>
      <c r="N289" s="8"/>
      <c r="O289" s="8"/>
      <c r="P289" s="8"/>
    </row>
    <row r="290" spans="1:16" x14ac:dyDescent="0.25">
      <c r="A290">
        <f t="shared" si="4"/>
        <v>7880</v>
      </c>
      <c r="B290" t="s">
        <v>1203</v>
      </c>
      <c r="C290">
        <v>27.5</v>
      </c>
      <c r="D290">
        <v>250</v>
      </c>
      <c r="E290" s="13">
        <v>0.11</v>
      </c>
      <c r="F290">
        <v>27.5</v>
      </c>
      <c r="H290">
        <v>477880</v>
      </c>
      <c r="I290" t="e">
        <f>COUNTIF('Price list'!#REF!,A290)</f>
        <v>#REF!</v>
      </c>
      <c r="J290" s="8"/>
      <c r="K290" s="8"/>
      <c r="L290" s="8"/>
      <c r="M290" s="8"/>
      <c r="N290" s="8"/>
      <c r="O290" s="8"/>
      <c r="P290" s="8"/>
    </row>
    <row r="291" spans="1:16" x14ac:dyDescent="0.25">
      <c r="A291">
        <f t="shared" si="4"/>
        <v>7881</v>
      </c>
      <c r="B291" t="s">
        <v>1204</v>
      </c>
      <c r="C291">
        <v>285.24</v>
      </c>
      <c r="D291">
        <v>6</v>
      </c>
      <c r="E291" s="13">
        <v>47.54</v>
      </c>
      <c r="F291">
        <v>285.24</v>
      </c>
      <c r="H291">
        <v>477881</v>
      </c>
      <c r="I291" t="e">
        <f>COUNTIF('Price list'!#REF!,A291)</f>
        <v>#REF!</v>
      </c>
      <c r="J291" s="8"/>
      <c r="K291" s="8"/>
      <c r="L291" s="8"/>
      <c r="M291" s="8"/>
      <c r="N291" s="8"/>
      <c r="O291" s="8"/>
      <c r="P291" s="8"/>
    </row>
    <row r="292" spans="1:16" x14ac:dyDescent="0.25">
      <c r="A292">
        <f t="shared" si="4"/>
        <v>7883</v>
      </c>
      <c r="B292" t="s">
        <v>1566</v>
      </c>
      <c r="C292">
        <v>160</v>
      </c>
      <c r="D292">
        <v>1000</v>
      </c>
      <c r="E292" s="13">
        <v>0.16</v>
      </c>
      <c r="F292">
        <v>160</v>
      </c>
      <c r="H292">
        <v>477883</v>
      </c>
      <c r="I292" t="e">
        <f>COUNTIF('Price list'!#REF!,A292)</f>
        <v>#REF!</v>
      </c>
      <c r="J292" s="8"/>
      <c r="K292" s="8"/>
      <c r="L292" s="8"/>
      <c r="M292" s="8"/>
      <c r="N292" s="8"/>
      <c r="O292" s="8"/>
      <c r="P292" s="8"/>
    </row>
    <row r="293" spans="1:16" x14ac:dyDescent="0.25">
      <c r="A293">
        <f t="shared" si="4"/>
        <v>7886</v>
      </c>
      <c r="B293" t="s">
        <v>1205</v>
      </c>
      <c r="C293">
        <v>394.07999999999993</v>
      </c>
      <c r="D293">
        <v>24</v>
      </c>
      <c r="E293" s="13">
        <v>16.419999999999998</v>
      </c>
      <c r="F293">
        <v>394.07999999999993</v>
      </c>
      <c r="H293">
        <v>477886</v>
      </c>
      <c r="I293" t="e">
        <f>COUNTIF('Price list'!#REF!,A293)</f>
        <v>#REF!</v>
      </c>
      <c r="J293" s="8"/>
      <c r="K293" s="8"/>
      <c r="L293" s="8"/>
      <c r="M293" s="8"/>
      <c r="N293" s="8"/>
      <c r="O293" s="8"/>
      <c r="P293" s="8"/>
    </row>
    <row r="294" spans="1:16" x14ac:dyDescent="0.25">
      <c r="A294">
        <f t="shared" si="4"/>
        <v>7889</v>
      </c>
      <c r="B294" t="s">
        <v>1206</v>
      </c>
      <c r="C294">
        <v>420.72</v>
      </c>
      <c r="D294">
        <v>24</v>
      </c>
      <c r="E294" s="13">
        <v>17.53</v>
      </c>
      <c r="F294">
        <v>420.72</v>
      </c>
      <c r="H294">
        <v>477889</v>
      </c>
      <c r="I294" t="e">
        <f>COUNTIF('Price list'!#REF!,A294)</f>
        <v>#REF!</v>
      </c>
      <c r="J294" s="8"/>
      <c r="K294" s="8"/>
      <c r="L294" s="8"/>
      <c r="M294" s="8"/>
      <c r="N294" s="8"/>
      <c r="O294" s="8"/>
      <c r="P294" s="8"/>
    </row>
    <row r="295" spans="1:16" x14ac:dyDescent="0.25">
      <c r="A295">
        <f t="shared" si="4"/>
        <v>7890</v>
      </c>
      <c r="B295" t="s">
        <v>1207</v>
      </c>
      <c r="C295">
        <v>560</v>
      </c>
      <c r="D295">
        <v>1600</v>
      </c>
      <c r="E295" s="13">
        <v>0.35</v>
      </c>
      <c r="F295">
        <v>560</v>
      </c>
      <c r="H295">
        <v>477890</v>
      </c>
      <c r="I295" t="e">
        <f>COUNTIF('Price list'!#REF!,A295)</f>
        <v>#REF!</v>
      </c>
      <c r="J295" s="8"/>
      <c r="K295" s="8"/>
      <c r="L295" s="8"/>
      <c r="M295" s="8"/>
      <c r="N295" s="8"/>
      <c r="O295" s="8"/>
      <c r="P295" s="8"/>
    </row>
    <row r="296" spans="1:16" x14ac:dyDescent="0.25">
      <c r="A296">
        <f t="shared" si="4"/>
        <v>7892</v>
      </c>
      <c r="B296" t="s">
        <v>1208</v>
      </c>
      <c r="C296">
        <v>468.24</v>
      </c>
      <c r="D296">
        <v>24</v>
      </c>
      <c r="E296" s="13">
        <v>19.510000000000002</v>
      </c>
      <c r="F296">
        <v>468.24</v>
      </c>
      <c r="H296">
        <v>477892</v>
      </c>
      <c r="I296" t="e">
        <f>COUNTIF('Price list'!#REF!,A296)</f>
        <v>#REF!</v>
      </c>
      <c r="J296" s="8"/>
      <c r="K296" s="8"/>
      <c r="L296" s="8"/>
      <c r="M296" s="8"/>
      <c r="N296" s="8"/>
      <c r="O296" s="8"/>
      <c r="P296" s="8"/>
    </row>
    <row r="297" spans="1:16" x14ac:dyDescent="0.25">
      <c r="A297">
        <f t="shared" si="4"/>
        <v>7893</v>
      </c>
      <c r="B297" t="s">
        <v>1209</v>
      </c>
      <c r="C297">
        <v>263.76</v>
      </c>
      <c r="D297">
        <v>24</v>
      </c>
      <c r="E297" s="13">
        <v>10.99</v>
      </c>
      <c r="F297">
        <v>263.76</v>
      </c>
      <c r="H297">
        <v>477893</v>
      </c>
      <c r="I297" t="e">
        <f>COUNTIF('Price list'!#REF!,A297)</f>
        <v>#REF!</v>
      </c>
      <c r="J297" s="8"/>
      <c r="K297" s="8"/>
      <c r="L297" s="8"/>
      <c r="M297" s="8"/>
      <c r="N297" s="8"/>
      <c r="O297" s="8"/>
      <c r="P297" s="8"/>
    </row>
    <row r="298" spans="1:16" x14ac:dyDescent="0.25">
      <c r="A298">
        <f t="shared" si="4"/>
        <v>7898</v>
      </c>
      <c r="B298" t="s">
        <v>1210</v>
      </c>
      <c r="C298">
        <v>519.67999999999995</v>
      </c>
      <c r="D298">
        <v>448</v>
      </c>
      <c r="E298" s="13">
        <v>1.1599999999999999</v>
      </c>
      <c r="F298">
        <v>519.67999999999995</v>
      </c>
      <c r="H298">
        <v>477898</v>
      </c>
      <c r="I298" t="e">
        <f>COUNTIF('Price list'!#REF!,A298)</f>
        <v>#REF!</v>
      </c>
      <c r="J298" s="8"/>
      <c r="K298" s="8"/>
      <c r="L298" s="8"/>
      <c r="M298" s="8"/>
      <c r="N298" s="8"/>
      <c r="O298" s="8"/>
      <c r="P298" s="8"/>
    </row>
    <row r="299" spans="1:16" x14ac:dyDescent="0.25">
      <c r="A299">
        <f t="shared" si="4"/>
        <v>7899</v>
      </c>
      <c r="B299" t="s">
        <v>1211</v>
      </c>
      <c r="C299">
        <v>652.79999999999995</v>
      </c>
      <c r="D299">
        <v>640</v>
      </c>
      <c r="E299" s="13">
        <v>1.02</v>
      </c>
      <c r="F299">
        <v>652.79999999999995</v>
      </c>
      <c r="H299">
        <v>477899</v>
      </c>
      <c r="I299" t="e">
        <f>COUNTIF('Price list'!#REF!,A299)</f>
        <v>#REF!</v>
      </c>
      <c r="J299" s="8"/>
      <c r="K299" s="8"/>
      <c r="L299" s="8"/>
      <c r="M299" s="8"/>
      <c r="N299" s="8"/>
      <c r="O299" s="8"/>
      <c r="P299" s="8"/>
    </row>
    <row r="300" spans="1:16" x14ac:dyDescent="0.25">
      <c r="A300">
        <f t="shared" si="4"/>
        <v>7922</v>
      </c>
      <c r="B300" t="s">
        <v>766</v>
      </c>
      <c r="C300">
        <v>591.9</v>
      </c>
      <c r="D300">
        <v>10</v>
      </c>
      <c r="E300" s="13">
        <v>59.19</v>
      </c>
      <c r="F300">
        <v>591.9</v>
      </c>
      <c r="H300">
        <v>477922</v>
      </c>
      <c r="I300" t="e">
        <f>COUNTIF('Price list'!#REF!,A300)</f>
        <v>#REF!</v>
      </c>
      <c r="J300" s="8"/>
      <c r="K300" s="8"/>
      <c r="L300" s="8"/>
      <c r="M300" s="8"/>
      <c r="N300" s="8"/>
      <c r="O300" s="8"/>
      <c r="P300" s="8"/>
    </row>
    <row r="301" spans="1:16" x14ac:dyDescent="0.25">
      <c r="A301">
        <f t="shared" si="4"/>
        <v>7928</v>
      </c>
      <c r="B301" t="s">
        <v>1212</v>
      </c>
      <c r="C301">
        <v>899.7</v>
      </c>
      <c r="D301">
        <v>10</v>
      </c>
      <c r="E301" s="13">
        <v>89.97</v>
      </c>
      <c r="F301">
        <v>899.7</v>
      </c>
      <c r="H301">
        <v>477928</v>
      </c>
      <c r="I301" t="e">
        <f>COUNTIF('Price list'!#REF!,A301)</f>
        <v>#REF!</v>
      </c>
      <c r="J301" s="8"/>
      <c r="K301" s="8"/>
      <c r="L301" s="8"/>
      <c r="M301" s="8"/>
      <c r="N301" s="8"/>
      <c r="O301" s="8"/>
      <c r="P301" s="8"/>
    </row>
    <row r="302" spans="1:16" x14ac:dyDescent="0.25">
      <c r="A302">
        <f t="shared" si="4"/>
        <v>7930</v>
      </c>
      <c r="B302" t="s">
        <v>1213</v>
      </c>
      <c r="C302">
        <v>390</v>
      </c>
      <c r="D302">
        <v>1000</v>
      </c>
      <c r="E302" s="13">
        <v>0.39</v>
      </c>
      <c r="F302">
        <v>390</v>
      </c>
      <c r="H302">
        <v>477930</v>
      </c>
      <c r="I302" t="e">
        <f>COUNTIF('Price list'!#REF!,A302)</f>
        <v>#REF!</v>
      </c>
      <c r="J302" s="8"/>
      <c r="K302" s="8"/>
      <c r="L302" s="8"/>
      <c r="M302" s="8"/>
      <c r="N302" s="8"/>
      <c r="O302" s="8"/>
      <c r="P302" s="8"/>
    </row>
    <row r="303" spans="1:16" x14ac:dyDescent="0.25">
      <c r="A303">
        <f t="shared" si="4"/>
        <v>7931</v>
      </c>
      <c r="B303" t="s">
        <v>1214</v>
      </c>
      <c r="C303">
        <v>360</v>
      </c>
      <c r="D303">
        <v>1000</v>
      </c>
      <c r="E303" s="13">
        <v>0.36</v>
      </c>
      <c r="F303">
        <v>360</v>
      </c>
      <c r="H303">
        <v>477931</v>
      </c>
      <c r="I303" t="e">
        <f>COUNTIF('Price list'!#REF!,A303)</f>
        <v>#REF!</v>
      </c>
      <c r="J303" s="8"/>
      <c r="K303" s="8"/>
      <c r="L303" s="8"/>
      <c r="M303" s="8"/>
      <c r="N303" s="8"/>
      <c r="O303" s="8"/>
      <c r="P303" s="8"/>
    </row>
    <row r="304" spans="1:16" x14ac:dyDescent="0.25">
      <c r="A304">
        <f t="shared" si="4"/>
        <v>7932</v>
      </c>
      <c r="B304" t="s">
        <v>1215</v>
      </c>
      <c r="C304">
        <v>124.31</v>
      </c>
      <c r="D304">
        <v>1</v>
      </c>
      <c r="E304" s="13">
        <v>124.31</v>
      </c>
      <c r="F304">
        <v>124.31</v>
      </c>
      <c r="H304">
        <v>477932</v>
      </c>
      <c r="I304" t="e">
        <f>COUNTIF('Price list'!#REF!,A304)</f>
        <v>#REF!</v>
      </c>
      <c r="J304" s="8"/>
      <c r="K304" s="8"/>
      <c r="L304" s="8"/>
      <c r="M304" s="8"/>
      <c r="N304" s="8"/>
      <c r="O304" s="8"/>
      <c r="P304" s="8"/>
    </row>
    <row r="305" spans="1:16" x14ac:dyDescent="0.25">
      <c r="A305">
        <f t="shared" si="4"/>
        <v>7935</v>
      </c>
      <c r="B305" t="s">
        <v>1216</v>
      </c>
      <c r="C305">
        <v>1410</v>
      </c>
      <c r="D305">
        <v>3000</v>
      </c>
      <c r="E305" s="13">
        <v>0.47</v>
      </c>
      <c r="F305">
        <v>1410</v>
      </c>
      <c r="H305">
        <v>477935</v>
      </c>
      <c r="I305" t="e">
        <f>COUNTIF('Price list'!#REF!,A305)</f>
        <v>#REF!</v>
      </c>
      <c r="J305" s="8"/>
      <c r="K305" s="8"/>
      <c r="L305" s="8"/>
      <c r="M305" s="8"/>
      <c r="N305" s="8"/>
      <c r="O305" s="8"/>
      <c r="P305" s="8"/>
    </row>
    <row r="306" spans="1:16" x14ac:dyDescent="0.25">
      <c r="A306">
        <f t="shared" si="4"/>
        <v>7936</v>
      </c>
      <c r="B306" t="s">
        <v>1217</v>
      </c>
      <c r="C306">
        <v>414.75</v>
      </c>
      <c r="D306">
        <v>1</v>
      </c>
      <c r="E306" s="13">
        <v>414.75</v>
      </c>
      <c r="F306">
        <v>414.75</v>
      </c>
      <c r="H306">
        <v>477936</v>
      </c>
      <c r="I306" t="e">
        <f>COUNTIF('Price list'!#REF!,A306)</f>
        <v>#REF!</v>
      </c>
      <c r="J306" s="8"/>
      <c r="K306" s="8"/>
      <c r="L306" s="8"/>
      <c r="M306" s="8"/>
      <c r="N306" s="8"/>
      <c r="O306" s="8"/>
      <c r="P306" s="8"/>
    </row>
    <row r="307" spans="1:16" x14ac:dyDescent="0.25">
      <c r="A307">
        <f t="shared" si="4"/>
        <v>7938</v>
      </c>
      <c r="B307" t="s">
        <v>1218</v>
      </c>
      <c r="C307">
        <v>297</v>
      </c>
      <c r="D307">
        <v>100</v>
      </c>
      <c r="E307" s="13">
        <v>2.97</v>
      </c>
      <c r="F307">
        <v>297</v>
      </c>
      <c r="H307">
        <v>477938</v>
      </c>
      <c r="I307" t="e">
        <f>COUNTIF('Price list'!#REF!,A307)</f>
        <v>#REF!</v>
      </c>
      <c r="J307" s="8"/>
      <c r="K307" s="8"/>
      <c r="L307" s="8"/>
      <c r="M307" s="8"/>
      <c r="N307" s="8"/>
      <c r="O307" s="8"/>
      <c r="P307" s="8"/>
    </row>
    <row r="308" spans="1:16" x14ac:dyDescent="0.25">
      <c r="A308">
        <f t="shared" si="4"/>
        <v>7947</v>
      </c>
      <c r="B308" t="s">
        <v>1219</v>
      </c>
      <c r="C308">
        <v>160.32</v>
      </c>
      <c r="D308">
        <v>1</v>
      </c>
      <c r="E308" s="13">
        <v>160.32</v>
      </c>
      <c r="F308">
        <v>160.32</v>
      </c>
      <c r="H308">
        <v>477947</v>
      </c>
      <c r="I308" t="e">
        <f>COUNTIF('Price list'!#REF!,A308)</f>
        <v>#REF!</v>
      </c>
      <c r="J308" s="8"/>
      <c r="K308" s="8"/>
      <c r="L308" s="8"/>
      <c r="M308" s="8"/>
      <c r="N308" s="8"/>
      <c r="O308" s="8"/>
      <c r="P308" s="8"/>
    </row>
    <row r="309" spans="1:16" x14ac:dyDescent="0.25">
      <c r="A309">
        <f t="shared" si="4"/>
        <v>7948</v>
      </c>
      <c r="B309" t="s">
        <v>1220</v>
      </c>
      <c r="C309">
        <v>160</v>
      </c>
      <c r="D309">
        <v>1</v>
      </c>
      <c r="E309" s="13">
        <v>160</v>
      </c>
      <c r="F309">
        <v>160</v>
      </c>
      <c r="H309">
        <v>477948</v>
      </c>
      <c r="I309" t="e">
        <f>COUNTIF('Price list'!#REF!,A309)</f>
        <v>#REF!</v>
      </c>
      <c r="J309" s="8"/>
      <c r="K309" s="8"/>
      <c r="L309" s="8"/>
      <c r="M309" s="8"/>
      <c r="N309" s="8"/>
      <c r="O309" s="8"/>
      <c r="P309" s="8"/>
    </row>
    <row r="310" spans="1:16" x14ac:dyDescent="0.25">
      <c r="A310">
        <f t="shared" si="4"/>
        <v>7949</v>
      </c>
      <c r="B310" t="s">
        <v>1221</v>
      </c>
      <c r="C310">
        <v>1197</v>
      </c>
      <c r="D310">
        <v>1</v>
      </c>
      <c r="E310" s="13">
        <v>1197</v>
      </c>
      <c r="F310">
        <v>1197</v>
      </c>
      <c r="H310">
        <v>477949</v>
      </c>
      <c r="I310" t="e">
        <f>COUNTIF('Price list'!#REF!,A310)</f>
        <v>#REF!</v>
      </c>
      <c r="J310" s="8"/>
      <c r="K310" s="8"/>
      <c r="L310" s="8"/>
      <c r="M310" s="8"/>
      <c r="N310" s="8"/>
      <c r="O310" s="8"/>
      <c r="P310" s="8"/>
    </row>
    <row r="311" spans="1:16" x14ac:dyDescent="0.25">
      <c r="A311">
        <f t="shared" si="4"/>
        <v>7954</v>
      </c>
      <c r="B311" t="s">
        <v>1222</v>
      </c>
      <c r="C311">
        <v>71.03</v>
      </c>
      <c r="D311">
        <v>1</v>
      </c>
      <c r="E311" s="13">
        <v>71.03</v>
      </c>
      <c r="F311">
        <v>71.03</v>
      </c>
      <c r="H311">
        <v>477954</v>
      </c>
      <c r="I311" t="e">
        <f>COUNTIF('Price list'!#REF!,A311)</f>
        <v>#REF!</v>
      </c>
      <c r="J311" s="8"/>
      <c r="K311" s="8"/>
      <c r="L311" s="8"/>
      <c r="M311" s="8"/>
      <c r="N311" s="8"/>
      <c r="O311" s="8"/>
      <c r="P311" s="8"/>
    </row>
    <row r="312" spans="1:16" x14ac:dyDescent="0.25">
      <c r="A312">
        <f t="shared" si="4"/>
        <v>7955</v>
      </c>
      <c r="B312" t="s">
        <v>1223</v>
      </c>
      <c r="C312">
        <v>53.28</v>
      </c>
      <c r="D312">
        <v>1</v>
      </c>
      <c r="E312" s="13">
        <v>53.28</v>
      </c>
      <c r="F312">
        <v>53.28</v>
      </c>
      <c r="H312">
        <v>477955</v>
      </c>
      <c r="I312" t="e">
        <f>COUNTIF('Price list'!#REF!,A312)</f>
        <v>#REF!</v>
      </c>
      <c r="J312" s="8"/>
      <c r="K312" s="8"/>
      <c r="L312" s="8"/>
      <c r="M312" s="8"/>
      <c r="N312" s="8"/>
      <c r="O312" s="8"/>
      <c r="P312" s="8"/>
    </row>
    <row r="313" spans="1:16" x14ac:dyDescent="0.25">
      <c r="A313">
        <f t="shared" si="4"/>
        <v>7958</v>
      </c>
      <c r="B313" t="s">
        <v>1224</v>
      </c>
      <c r="C313">
        <v>887.91</v>
      </c>
      <c r="D313">
        <v>1</v>
      </c>
      <c r="E313" s="13">
        <v>887.91</v>
      </c>
      <c r="F313">
        <v>887.91</v>
      </c>
      <c r="H313">
        <v>477958</v>
      </c>
      <c r="I313" t="e">
        <f>COUNTIF('Price list'!#REF!,A313)</f>
        <v>#REF!</v>
      </c>
      <c r="J313" s="8"/>
      <c r="K313" s="8"/>
      <c r="L313" s="8"/>
      <c r="M313" s="8"/>
      <c r="N313" s="8"/>
      <c r="O313" s="8"/>
      <c r="P313" s="8"/>
    </row>
    <row r="314" spans="1:16" x14ac:dyDescent="0.25">
      <c r="A314">
        <f t="shared" si="4"/>
        <v>7959</v>
      </c>
      <c r="B314" t="s">
        <v>1225</v>
      </c>
      <c r="C314">
        <v>970.78</v>
      </c>
      <c r="D314">
        <v>500</v>
      </c>
      <c r="E314" s="13">
        <v>1.94156</v>
      </c>
      <c r="F314">
        <v>970.78</v>
      </c>
      <c r="H314">
        <v>477959</v>
      </c>
      <c r="I314" t="e">
        <f>COUNTIF('Price list'!#REF!,A314)</f>
        <v>#REF!</v>
      </c>
      <c r="J314" s="8"/>
      <c r="K314" s="8"/>
      <c r="L314" s="8"/>
      <c r="M314" s="8"/>
      <c r="N314" s="8"/>
      <c r="O314" s="8"/>
      <c r="P314" s="8"/>
    </row>
    <row r="315" spans="1:16" x14ac:dyDescent="0.25">
      <c r="A315">
        <f t="shared" si="4"/>
        <v>7960</v>
      </c>
      <c r="B315" t="s">
        <v>1226</v>
      </c>
      <c r="C315">
        <v>177.59</v>
      </c>
      <c r="D315">
        <v>1</v>
      </c>
      <c r="E315" s="13">
        <v>177.59</v>
      </c>
      <c r="F315">
        <v>177.59</v>
      </c>
      <c r="H315">
        <v>477960</v>
      </c>
      <c r="I315" t="e">
        <f>COUNTIF('Price list'!#REF!,A315)</f>
        <v>#REF!</v>
      </c>
      <c r="J315" s="8"/>
      <c r="K315" s="8"/>
      <c r="L315" s="8"/>
      <c r="M315" s="8"/>
      <c r="N315" s="8"/>
      <c r="O315" s="8"/>
      <c r="P315" s="8"/>
    </row>
    <row r="316" spans="1:16" x14ac:dyDescent="0.25">
      <c r="A316">
        <f t="shared" si="4"/>
        <v>7961</v>
      </c>
      <c r="B316" t="s">
        <v>1227</v>
      </c>
      <c r="C316">
        <v>88.79</v>
      </c>
      <c r="D316">
        <v>1</v>
      </c>
      <c r="E316" s="13">
        <v>88.79</v>
      </c>
      <c r="F316">
        <v>88.79</v>
      </c>
      <c r="H316">
        <v>477961</v>
      </c>
      <c r="I316" t="e">
        <f>COUNTIF('Price list'!#REF!,A316)</f>
        <v>#REF!</v>
      </c>
      <c r="J316" s="8"/>
      <c r="K316" s="8"/>
      <c r="L316" s="8"/>
      <c r="M316" s="8"/>
      <c r="N316" s="8"/>
      <c r="O316" s="8"/>
      <c r="P316" s="8"/>
    </row>
    <row r="317" spans="1:16" x14ac:dyDescent="0.25">
      <c r="A317">
        <f t="shared" si="4"/>
        <v>7962</v>
      </c>
      <c r="B317" t="s">
        <v>1228</v>
      </c>
      <c r="C317">
        <v>294.79000000000002</v>
      </c>
      <c r="D317">
        <v>1</v>
      </c>
      <c r="E317" s="13">
        <v>294.79000000000002</v>
      </c>
      <c r="F317">
        <v>294.79000000000002</v>
      </c>
      <c r="H317">
        <v>477962</v>
      </c>
      <c r="I317" t="e">
        <f>COUNTIF('Price list'!#REF!,A317)</f>
        <v>#REF!</v>
      </c>
      <c r="J317" s="8"/>
      <c r="K317" s="8"/>
      <c r="L317" s="8"/>
      <c r="M317" s="8"/>
      <c r="N317" s="8"/>
      <c r="O317" s="8"/>
      <c r="P317" s="8"/>
    </row>
    <row r="318" spans="1:16" x14ac:dyDescent="0.25">
      <c r="A318">
        <f t="shared" si="4"/>
        <v>7963</v>
      </c>
      <c r="B318" t="s">
        <v>768</v>
      </c>
      <c r="C318">
        <v>270</v>
      </c>
      <c r="D318">
        <v>1</v>
      </c>
      <c r="E318" s="13">
        <v>270</v>
      </c>
      <c r="F318">
        <v>270</v>
      </c>
      <c r="H318">
        <v>477963</v>
      </c>
      <c r="I318" t="e">
        <f>COUNTIF('Price list'!#REF!,A318)</f>
        <v>#REF!</v>
      </c>
      <c r="J318" s="8"/>
      <c r="K318" s="8"/>
      <c r="L318" s="8"/>
      <c r="M318" s="8"/>
      <c r="N318" s="8"/>
      <c r="O318" s="8"/>
      <c r="P318" s="8"/>
    </row>
    <row r="319" spans="1:16" x14ac:dyDescent="0.25">
      <c r="A319">
        <f t="shared" si="4"/>
        <v>7964</v>
      </c>
      <c r="B319" t="s">
        <v>1229</v>
      </c>
      <c r="C319">
        <v>443.95</v>
      </c>
      <c r="D319">
        <v>500</v>
      </c>
      <c r="E319" s="13">
        <v>0.88790000000000002</v>
      </c>
      <c r="F319">
        <v>443.95</v>
      </c>
      <c r="H319">
        <v>477964</v>
      </c>
      <c r="I319" t="e">
        <f>COUNTIF('Price list'!#REF!,A319)</f>
        <v>#REF!</v>
      </c>
      <c r="J319" s="8"/>
      <c r="K319" s="8"/>
      <c r="L319" s="8"/>
      <c r="M319" s="8"/>
      <c r="N319" s="8"/>
      <c r="O319" s="8"/>
      <c r="P319" s="8"/>
    </row>
    <row r="320" spans="1:16" x14ac:dyDescent="0.25">
      <c r="A320">
        <f t="shared" si="4"/>
        <v>7965</v>
      </c>
      <c r="B320" t="s">
        <v>1230</v>
      </c>
      <c r="C320">
        <v>612.72</v>
      </c>
      <c r="D320">
        <v>6</v>
      </c>
      <c r="E320" s="13">
        <v>102.12</v>
      </c>
      <c r="F320">
        <v>612.72</v>
      </c>
      <c r="H320">
        <v>477965</v>
      </c>
      <c r="I320" t="e">
        <f>COUNTIF('Price list'!#REF!,A320)</f>
        <v>#REF!</v>
      </c>
      <c r="J320" s="8"/>
      <c r="K320" s="8"/>
      <c r="L320" s="8"/>
      <c r="M320" s="8"/>
      <c r="N320" s="8"/>
      <c r="O320" s="8"/>
      <c r="P320" s="8"/>
    </row>
    <row r="321" spans="1:16" x14ac:dyDescent="0.25">
      <c r="A321">
        <f t="shared" si="4"/>
        <v>7966</v>
      </c>
      <c r="B321" t="s">
        <v>1231</v>
      </c>
      <c r="C321">
        <v>290.05</v>
      </c>
      <c r="D321">
        <v>500</v>
      </c>
      <c r="E321" s="13">
        <v>0.58010000000000006</v>
      </c>
      <c r="F321">
        <v>290.05</v>
      </c>
      <c r="H321">
        <v>477966</v>
      </c>
      <c r="I321" t="e">
        <f>COUNTIF('Price list'!#REF!,A321)</f>
        <v>#REF!</v>
      </c>
      <c r="J321" s="8"/>
      <c r="K321" s="8"/>
      <c r="L321" s="8"/>
      <c r="M321" s="8"/>
      <c r="N321" s="8"/>
      <c r="O321" s="8"/>
      <c r="P321" s="8"/>
    </row>
    <row r="322" spans="1:16" x14ac:dyDescent="0.25">
      <c r="A322">
        <f t="shared" ref="A322:A385" si="5">H322-470000</f>
        <v>7967</v>
      </c>
      <c r="B322" t="s">
        <v>1232</v>
      </c>
      <c r="C322">
        <v>1597.5</v>
      </c>
      <c r="D322">
        <v>150</v>
      </c>
      <c r="E322" s="13">
        <v>10.65</v>
      </c>
      <c r="F322">
        <v>1597.5</v>
      </c>
      <c r="H322">
        <v>477967</v>
      </c>
      <c r="I322" t="e">
        <f>COUNTIF('Price list'!#REF!,A322)</f>
        <v>#REF!</v>
      </c>
      <c r="J322" s="8"/>
      <c r="K322" s="8"/>
      <c r="L322" s="8"/>
      <c r="M322" s="8"/>
      <c r="N322" s="8"/>
      <c r="O322" s="8"/>
      <c r="P322" s="8"/>
    </row>
    <row r="323" spans="1:16" x14ac:dyDescent="0.25">
      <c r="A323">
        <f t="shared" si="5"/>
        <v>7970</v>
      </c>
      <c r="B323" t="s">
        <v>1233</v>
      </c>
      <c r="C323">
        <v>984.90000000000009</v>
      </c>
      <c r="D323">
        <v>1470</v>
      </c>
      <c r="E323" s="13">
        <v>0.67</v>
      </c>
      <c r="F323">
        <v>984.90000000000009</v>
      </c>
      <c r="H323">
        <v>477970</v>
      </c>
      <c r="I323" t="e">
        <f>COUNTIF('Price list'!#REF!,A323)</f>
        <v>#REF!</v>
      </c>
      <c r="J323" s="8"/>
      <c r="K323" s="8"/>
      <c r="L323" s="8"/>
      <c r="M323" s="8"/>
      <c r="N323" s="8"/>
      <c r="O323" s="8"/>
      <c r="P323" s="8"/>
    </row>
    <row r="324" spans="1:16" x14ac:dyDescent="0.25">
      <c r="A324">
        <f t="shared" si="5"/>
        <v>7971</v>
      </c>
      <c r="B324" t="s">
        <v>1234</v>
      </c>
      <c r="C324">
        <v>653.20000000000005</v>
      </c>
      <c r="D324">
        <v>920</v>
      </c>
      <c r="E324" s="13">
        <v>0.71000000000000008</v>
      </c>
      <c r="F324">
        <v>653.20000000000005</v>
      </c>
      <c r="H324">
        <v>477971</v>
      </c>
      <c r="I324" t="e">
        <f>COUNTIF('Price list'!#REF!,A324)</f>
        <v>#REF!</v>
      </c>
      <c r="J324" s="8"/>
      <c r="K324" s="8"/>
      <c r="L324" s="8"/>
      <c r="M324" s="8"/>
      <c r="N324" s="8"/>
      <c r="O324" s="8"/>
      <c r="P324" s="8"/>
    </row>
    <row r="325" spans="1:16" x14ac:dyDescent="0.25">
      <c r="A325">
        <f t="shared" si="5"/>
        <v>7972</v>
      </c>
      <c r="B325" t="s">
        <v>1235</v>
      </c>
      <c r="C325">
        <v>668.8</v>
      </c>
      <c r="D325">
        <v>880</v>
      </c>
      <c r="E325" s="13">
        <v>0.7599999999999999</v>
      </c>
      <c r="F325">
        <v>668.8</v>
      </c>
      <c r="H325">
        <v>477972</v>
      </c>
      <c r="I325" t="e">
        <f>COUNTIF('Price list'!#REF!,A325)</f>
        <v>#REF!</v>
      </c>
      <c r="J325" s="8"/>
      <c r="K325" s="8"/>
      <c r="L325" s="8"/>
      <c r="M325" s="8"/>
      <c r="N325" s="8"/>
      <c r="O325" s="8"/>
      <c r="P325" s="8"/>
    </row>
    <row r="326" spans="1:16" x14ac:dyDescent="0.25">
      <c r="A326">
        <f t="shared" si="5"/>
        <v>7973</v>
      </c>
      <c r="B326" t="s">
        <v>1236</v>
      </c>
      <c r="C326">
        <v>1123.2</v>
      </c>
      <c r="D326">
        <v>780</v>
      </c>
      <c r="E326" s="13">
        <v>1.4400000000000002</v>
      </c>
      <c r="F326">
        <v>1123.2</v>
      </c>
      <c r="H326">
        <v>477973</v>
      </c>
      <c r="I326" t="e">
        <f>COUNTIF('Price list'!#REF!,A326)</f>
        <v>#REF!</v>
      </c>
      <c r="J326" s="8"/>
      <c r="K326" s="8"/>
      <c r="L326" s="8"/>
      <c r="M326" s="8"/>
      <c r="N326" s="8"/>
      <c r="O326" s="8"/>
      <c r="P326" s="8"/>
    </row>
    <row r="327" spans="1:16" x14ac:dyDescent="0.25">
      <c r="A327">
        <f t="shared" si="5"/>
        <v>7974</v>
      </c>
      <c r="B327" t="s">
        <v>1237</v>
      </c>
      <c r="C327">
        <v>1390.8</v>
      </c>
      <c r="D327">
        <v>760</v>
      </c>
      <c r="E327" s="13">
        <v>1.8299999999999998</v>
      </c>
      <c r="F327">
        <v>1390.8</v>
      </c>
      <c r="H327">
        <v>477974</v>
      </c>
      <c r="I327" t="e">
        <f>COUNTIF('Price list'!#REF!,A327)</f>
        <v>#REF!</v>
      </c>
      <c r="J327" s="8"/>
      <c r="K327" s="8"/>
      <c r="L327" s="8"/>
      <c r="M327" s="8"/>
      <c r="N327" s="8"/>
      <c r="O327" s="8"/>
      <c r="P327" s="8"/>
    </row>
    <row r="328" spans="1:16" x14ac:dyDescent="0.25">
      <c r="A328">
        <f t="shared" si="5"/>
        <v>7975</v>
      </c>
      <c r="B328" t="s">
        <v>1238</v>
      </c>
      <c r="C328">
        <v>380</v>
      </c>
      <c r="D328">
        <v>1000</v>
      </c>
      <c r="E328" s="13">
        <v>0.38</v>
      </c>
      <c r="F328">
        <v>380</v>
      </c>
      <c r="H328">
        <v>477975</v>
      </c>
      <c r="I328" t="e">
        <f>COUNTIF('Price list'!#REF!,A328)</f>
        <v>#REF!</v>
      </c>
      <c r="J328" s="8"/>
      <c r="K328" s="8"/>
      <c r="L328" s="8"/>
      <c r="M328" s="8"/>
      <c r="N328" s="8"/>
      <c r="O328" s="8"/>
      <c r="P328" s="8"/>
    </row>
    <row r="329" spans="1:16" x14ac:dyDescent="0.25">
      <c r="A329">
        <f t="shared" si="5"/>
        <v>7984</v>
      </c>
      <c r="B329" t="s">
        <v>768</v>
      </c>
      <c r="C329">
        <v>272.5</v>
      </c>
      <c r="D329">
        <v>250</v>
      </c>
      <c r="E329" s="13">
        <v>1.0900000000000001</v>
      </c>
      <c r="F329">
        <v>272.5</v>
      </c>
      <c r="H329">
        <v>477984</v>
      </c>
      <c r="I329" t="e">
        <f>COUNTIF('Price list'!#REF!,A329)</f>
        <v>#REF!</v>
      </c>
      <c r="J329" s="8"/>
      <c r="K329" s="8"/>
      <c r="L329" s="8"/>
      <c r="M329" s="8"/>
      <c r="N329" s="8"/>
      <c r="O329" s="8"/>
      <c r="P329" s="8"/>
    </row>
    <row r="330" spans="1:16" x14ac:dyDescent="0.25">
      <c r="A330">
        <f t="shared" si="5"/>
        <v>7985</v>
      </c>
      <c r="B330" t="s">
        <v>1239</v>
      </c>
      <c r="C330">
        <v>472</v>
      </c>
      <c r="D330">
        <v>100</v>
      </c>
      <c r="E330" s="13">
        <v>4.72</v>
      </c>
      <c r="F330">
        <v>472</v>
      </c>
      <c r="H330">
        <v>477985</v>
      </c>
      <c r="I330" t="e">
        <f>COUNTIF('Price list'!#REF!,A330)</f>
        <v>#REF!</v>
      </c>
      <c r="J330" s="8"/>
      <c r="K330" s="8"/>
      <c r="L330" s="8"/>
      <c r="M330" s="8"/>
      <c r="N330" s="8"/>
      <c r="O330" s="8"/>
      <c r="P330" s="8"/>
    </row>
    <row r="331" spans="1:16" x14ac:dyDescent="0.25">
      <c r="A331">
        <f t="shared" si="5"/>
        <v>8400</v>
      </c>
      <c r="B331" t="s">
        <v>1240</v>
      </c>
      <c r="C331">
        <v>1312.5</v>
      </c>
      <c r="D331">
        <v>1</v>
      </c>
      <c r="E331" s="13">
        <v>1312.5</v>
      </c>
      <c r="F331">
        <v>1312.5</v>
      </c>
      <c r="H331">
        <v>478400</v>
      </c>
      <c r="I331" t="e">
        <f>COUNTIF('Price list'!#REF!,A331)</f>
        <v>#REF!</v>
      </c>
      <c r="J331" s="8"/>
      <c r="K331" s="8"/>
      <c r="L331" s="8"/>
      <c r="M331" s="8"/>
      <c r="N331" s="8"/>
      <c r="O331" s="8"/>
      <c r="P331" s="8"/>
    </row>
    <row r="332" spans="1:16" x14ac:dyDescent="0.25">
      <c r="A332">
        <f t="shared" si="5"/>
        <v>8410</v>
      </c>
      <c r="B332" t="s">
        <v>1241</v>
      </c>
      <c r="C332">
        <v>1783.95</v>
      </c>
      <c r="D332">
        <v>1</v>
      </c>
      <c r="E332" s="13">
        <v>1783.95</v>
      </c>
      <c r="F332">
        <v>1783.95</v>
      </c>
      <c r="H332">
        <v>478410</v>
      </c>
      <c r="I332" t="e">
        <f>COUNTIF('Price list'!#REF!,A332)</f>
        <v>#REF!</v>
      </c>
      <c r="J332" s="8"/>
      <c r="K332" s="8"/>
      <c r="L332" s="8"/>
      <c r="M332" s="8"/>
      <c r="N332" s="8"/>
      <c r="O332" s="8"/>
      <c r="P332" s="8"/>
    </row>
    <row r="333" spans="1:16" x14ac:dyDescent="0.25">
      <c r="A333">
        <f t="shared" si="5"/>
        <v>8968</v>
      </c>
      <c r="B333" t="s">
        <v>1567</v>
      </c>
      <c r="C333">
        <v>1</v>
      </c>
      <c r="D333">
        <v>1</v>
      </c>
      <c r="E333" s="13">
        <v>1</v>
      </c>
      <c r="F333">
        <v>1</v>
      </c>
      <c r="H333">
        <v>478968</v>
      </c>
      <c r="I333" t="e">
        <f>COUNTIF('Price list'!#REF!,A333)</f>
        <v>#REF!</v>
      </c>
      <c r="J333" s="8"/>
      <c r="K333" s="8"/>
      <c r="L333" s="8"/>
      <c r="M333" s="8"/>
      <c r="N333" s="8"/>
      <c r="O333" s="8"/>
      <c r="P333" s="8"/>
    </row>
    <row r="334" spans="1:16" x14ac:dyDescent="0.25">
      <c r="A334">
        <f t="shared" si="5"/>
        <v>8969</v>
      </c>
      <c r="B334" t="s">
        <v>1568</v>
      </c>
      <c r="C334">
        <v>1</v>
      </c>
      <c r="D334">
        <v>1</v>
      </c>
      <c r="E334" s="13">
        <v>1</v>
      </c>
      <c r="F334">
        <v>1</v>
      </c>
      <c r="H334">
        <v>478969</v>
      </c>
      <c r="I334" t="e">
        <f>COUNTIF('Price list'!#REF!,A334)</f>
        <v>#REF!</v>
      </c>
      <c r="J334" s="8"/>
      <c r="K334" s="8"/>
      <c r="L334" s="8"/>
      <c r="M334" s="8"/>
      <c r="N334" s="8"/>
      <c r="O334" s="8"/>
      <c r="P334" s="8"/>
    </row>
    <row r="335" spans="1:16" x14ac:dyDescent="0.25">
      <c r="A335">
        <f t="shared" si="5"/>
        <v>9200</v>
      </c>
      <c r="B335" t="s">
        <v>1242</v>
      </c>
      <c r="C335">
        <v>542.61</v>
      </c>
      <c r="D335">
        <v>24</v>
      </c>
      <c r="E335" s="13">
        <v>22.608750000000001</v>
      </c>
      <c r="F335">
        <v>542.61</v>
      </c>
      <c r="H335">
        <v>479200</v>
      </c>
      <c r="I335" t="e">
        <f>COUNTIF('Price list'!#REF!,A335)</f>
        <v>#REF!</v>
      </c>
      <c r="J335" s="8"/>
      <c r="K335" s="8"/>
      <c r="L335" s="8"/>
      <c r="M335" s="8"/>
      <c r="N335" s="8"/>
      <c r="O335" s="8"/>
      <c r="P335" s="8"/>
    </row>
    <row r="336" spans="1:16" x14ac:dyDescent="0.25">
      <c r="A336">
        <f t="shared" si="5"/>
        <v>9201</v>
      </c>
      <c r="B336" t="s">
        <v>1243</v>
      </c>
      <c r="C336">
        <v>226.09000000000003</v>
      </c>
      <c r="D336">
        <v>10</v>
      </c>
      <c r="E336" s="13">
        <v>22.609000000000002</v>
      </c>
      <c r="F336">
        <v>226.09000000000003</v>
      </c>
      <c r="H336">
        <v>479201</v>
      </c>
      <c r="I336" t="e">
        <f>COUNTIF('Price list'!#REF!,A336)</f>
        <v>#REF!</v>
      </c>
      <c r="J336" s="8"/>
      <c r="K336" s="8"/>
      <c r="L336" s="8"/>
      <c r="M336" s="8"/>
      <c r="N336" s="8"/>
      <c r="O336" s="8"/>
      <c r="P336" s="8"/>
    </row>
    <row r="337" spans="1:16" x14ac:dyDescent="0.25">
      <c r="A337">
        <f t="shared" si="5"/>
        <v>9202</v>
      </c>
      <c r="B337" t="s">
        <v>1244</v>
      </c>
      <c r="C337">
        <v>610.42999999999995</v>
      </c>
      <c r="D337">
        <v>27</v>
      </c>
      <c r="E337" s="13">
        <v>22.608518518518515</v>
      </c>
      <c r="F337">
        <v>610.42999999999995</v>
      </c>
      <c r="H337">
        <v>479202</v>
      </c>
      <c r="I337" t="e">
        <f>COUNTIF('Price list'!#REF!,A337)</f>
        <v>#REF!</v>
      </c>
      <c r="J337" s="8"/>
      <c r="K337" s="8"/>
      <c r="L337" s="8"/>
      <c r="M337" s="8"/>
      <c r="N337" s="8"/>
      <c r="O337" s="8"/>
      <c r="P337" s="8"/>
    </row>
    <row r="338" spans="1:16" x14ac:dyDescent="0.25">
      <c r="A338">
        <f t="shared" si="5"/>
        <v>9203</v>
      </c>
      <c r="B338" t="s">
        <v>1245</v>
      </c>
      <c r="C338">
        <v>1627.83</v>
      </c>
      <c r="D338">
        <v>72</v>
      </c>
      <c r="E338" s="13">
        <v>22.608750000000001</v>
      </c>
      <c r="F338">
        <v>1627.83</v>
      </c>
      <c r="H338">
        <v>479203</v>
      </c>
      <c r="I338" t="e">
        <f>COUNTIF('Price list'!#REF!,A338)</f>
        <v>#REF!</v>
      </c>
      <c r="J338" s="8"/>
      <c r="K338" s="8"/>
      <c r="L338" s="8"/>
      <c r="M338" s="8"/>
      <c r="N338" s="8"/>
      <c r="O338" s="8"/>
      <c r="P338" s="8"/>
    </row>
    <row r="339" spans="1:16" x14ac:dyDescent="0.25">
      <c r="A339">
        <f t="shared" si="5"/>
        <v>9204</v>
      </c>
      <c r="B339" t="s">
        <v>1246</v>
      </c>
      <c r="C339">
        <v>547.83000000000004</v>
      </c>
      <c r="D339">
        <v>21</v>
      </c>
      <c r="E339" s="13">
        <v>26.087142857142858</v>
      </c>
      <c r="F339">
        <v>547.83000000000004</v>
      </c>
      <c r="H339">
        <v>479204</v>
      </c>
      <c r="I339" t="e">
        <f>COUNTIF('Price list'!#REF!,A339)</f>
        <v>#REF!</v>
      </c>
      <c r="J339" s="8"/>
      <c r="K339" s="8"/>
      <c r="L339" s="8"/>
      <c r="M339" s="8"/>
      <c r="N339" s="8"/>
      <c r="O339" s="8"/>
      <c r="P339" s="8"/>
    </row>
    <row r="340" spans="1:16" x14ac:dyDescent="0.25">
      <c r="A340">
        <f t="shared" si="5"/>
        <v>9205</v>
      </c>
      <c r="B340" t="s">
        <v>1247</v>
      </c>
      <c r="C340">
        <v>401.74</v>
      </c>
      <c r="D340">
        <v>21</v>
      </c>
      <c r="E340" s="13">
        <v>19.130476190476191</v>
      </c>
      <c r="F340">
        <v>401.74</v>
      </c>
      <c r="H340">
        <v>479205</v>
      </c>
      <c r="I340" t="e">
        <f>COUNTIF('Price list'!#REF!,A340)</f>
        <v>#REF!</v>
      </c>
      <c r="J340" s="8"/>
      <c r="K340" s="8"/>
      <c r="L340" s="8"/>
      <c r="M340" s="8"/>
      <c r="N340" s="8"/>
      <c r="O340" s="8"/>
      <c r="P340" s="8"/>
    </row>
    <row r="341" spans="1:16" x14ac:dyDescent="0.25">
      <c r="A341">
        <f t="shared" si="5"/>
        <v>9206</v>
      </c>
      <c r="B341" t="s">
        <v>1248</v>
      </c>
      <c r="C341">
        <v>375.65</v>
      </c>
      <c r="D341">
        <v>24</v>
      </c>
      <c r="E341" s="13">
        <v>15.652083333333332</v>
      </c>
      <c r="F341">
        <v>375.65</v>
      </c>
      <c r="H341">
        <v>479206</v>
      </c>
      <c r="I341" t="e">
        <f>COUNTIF('Price list'!#REF!,A341)</f>
        <v>#REF!</v>
      </c>
      <c r="J341" s="8"/>
      <c r="K341" s="8"/>
      <c r="L341" s="8"/>
      <c r="M341" s="8"/>
      <c r="N341" s="8"/>
      <c r="O341" s="8"/>
      <c r="P341" s="8"/>
    </row>
    <row r="342" spans="1:16" x14ac:dyDescent="0.25">
      <c r="A342">
        <f t="shared" si="5"/>
        <v>9207</v>
      </c>
      <c r="B342" t="s">
        <v>1249</v>
      </c>
      <c r="C342">
        <v>401.74</v>
      </c>
      <c r="D342">
        <v>21</v>
      </c>
      <c r="E342" s="13">
        <v>19.130476190476191</v>
      </c>
      <c r="F342">
        <v>401.74</v>
      </c>
      <c r="H342">
        <v>479207</v>
      </c>
      <c r="I342" t="e">
        <f>COUNTIF('Price list'!#REF!,A342)</f>
        <v>#REF!</v>
      </c>
      <c r="J342" s="8"/>
      <c r="K342" s="8"/>
      <c r="L342" s="8"/>
      <c r="M342" s="8"/>
      <c r="N342" s="8"/>
      <c r="O342" s="8"/>
      <c r="P342" s="8"/>
    </row>
    <row r="343" spans="1:16" x14ac:dyDescent="0.25">
      <c r="A343">
        <f t="shared" si="5"/>
        <v>9208</v>
      </c>
      <c r="B343" t="s">
        <v>1250</v>
      </c>
      <c r="C343">
        <v>556.52</v>
      </c>
      <c r="D343">
        <v>32</v>
      </c>
      <c r="E343" s="13">
        <v>17.391249999999999</v>
      </c>
      <c r="F343">
        <v>556.52</v>
      </c>
      <c r="H343">
        <v>479208</v>
      </c>
      <c r="I343" t="e">
        <f>COUNTIF('Price list'!#REF!,A343)</f>
        <v>#REF!</v>
      </c>
      <c r="J343" s="8"/>
      <c r="K343" s="8"/>
      <c r="L343" s="8"/>
      <c r="M343" s="8"/>
      <c r="N343" s="8"/>
      <c r="O343" s="8"/>
      <c r="P343" s="8"/>
    </row>
    <row r="344" spans="1:16" x14ac:dyDescent="0.25">
      <c r="A344">
        <f t="shared" si="5"/>
        <v>9209</v>
      </c>
      <c r="B344" t="s">
        <v>1251</v>
      </c>
      <c r="C344">
        <v>720</v>
      </c>
      <c r="D344">
        <v>36</v>
      </c>
      <c r="E344" s="13">
        <v>20</v>
      </c>
      <c r="F344">
        <v>720</v>
      </c>
      <c r="H344">
        <v>479209</v>
      </c>
      <c r="I344" t="e">
        <f>COUNTIF('Price list'!#REF!,A344)</f>
        <v>#REF!</v>
      </c>
      <c r="J344" s="8"/>
      <c r="K344" s="8"/>
      <c r="L344" s="8"/>
      <c r="M344" s="8"/>
      <c r="N344" s="8"/>
      <c r="O344" s="8"/>
      <c r="P344" s="8"/>
    </row>
    <row r="345" spans="1:16" x14ac:dyDescent="0.25">
      <c r="A345">
        <f t="shared" si="5"/>
        <v>9210</v>
      </c>
      <c r="B345" t="s">
        <v>1252</v>
      </c>
      <c r="C345">
        <v>565.22</v>
      </c>
      <c r="D345">
        <v>25</v>
      </c>
      <c r="E345" s="13">
        <v>22.608800000000002</v>
      </c>
      <c r="F345">
        <v>565.22</v>
      </c>
      <c r="H345">
        <v>479210</v>
      </c>
      <c r="I345" t="e">
        <f>COUNTIF('Price list'!#REF!,A345)</f>
        <v>#REF!</v>
      </c>
      <c r="J345" s="8"/>
      <c r="K345" s="8"/>
      <c r="L345" s="8"/>
      <c r="M345" s="8"/>
      <c r="N345" s="8"/>
      <c r="O345" s="8"/>
      <c r="P345" s="8"/>
    </row>
    <row r="346" spans="1:16" x14ac:dyDescent="0.25">
      <c r="A346">
        <f t="shared" si="5"/>
        <v>9211</v>
      </c>
      <c r="B346" t="s">
        <v>1253</v>
      </c>
      <c r="C346">
        <v>401.74</v>
      </c>
      <c r="D346">
        <v>21</v>
      </c>
      <c r="E346" s="13">
        <v>19.130476190476191</v>
      </c>
      <c r="F346">
        <v>401.74</v>
      </c>
      <c r="H346">
        <v>479211</v>
      </c>
      <c r="I346" t="e">
        <f>COUNTIF('Price list'!#REF!,A346)</f>
        <v>#REF!</v>
      </c>
      <c r="J346" s="8"/>
      <c r="K346" s="8"/>
      <c r="L346" s="8"/>
      <c r="M346" s="8"/>
      <c r="N346" s="8"/>
      <c r="O346" s="8"/>
      <c r="P346" s="8"/>
    </row>
    <row r="347" spans="1:16" x14ac:dyDescent="0.25">
      <c r="A347">
        <f t="shared" si="5"/>
        <v>9212</v>
      </c>
      <c r="B347" t="s">
        <v>1254</v>
      </c>
      <c r="C347">
        <v>452.16999999999996</v>
      </c>
      <c r="D347">
        <v>20</v>
      </c>
      <c r="E347" s="13">
        <v>22.608499999999999</v>
      </c>
      <c r="F347">
        <v>452.16999999999996</v>
      </c>
      <c r="H347">
        <v>479212</v>
      </c>
      <c r="I347" t="e">
        <f>COUNTIF('Price list'!#REF!,A347)</f>
        <v>#REF!</v>
      </c>
      <c r="J347" s="8"/>
      <c r="K347" s="8"/>
      <c r="L347" s="8"/>
      <c r="M347" s="8"/>
      <c r="N347" s="8"/>
      <c r="O347" s="8"/>
      <c r="P347" s="8"/>
    </row>
    <row r="348" spans="1:16" x14ac:dyDescent="0.25">
      <c r="A348">
        <f t="shared" si="5"/>
        <v>9213</v>
      </c>
      <c r="B348" t="s">
        <v>1255</v>
      </c>
      <c r="C348">
        <v>375.65</v>
      </c>
      <c r="D348">
        <v>24</v>
      </c>
      <c r="E348" s="13">
        <v>15.652083333333332</v>
      </c>
      <c r="F348">
        <v>375.65</v>
      </c>
      <c r="H348">
        <v>479213</v>
      </c>
      <c r="I348" t="e">
        <f>COUNTIF('Price list'!#REF!,A348)</f>
        <v>#REF!</v>
      </c>
      <c r="J348" s="8"/>
      <c r="K348" s="8"/>
      <c r="L348" s="8"/>
      <c r="M348" s="8"/>
      <c r="N348" s="8"/>
      <c r="O348" s="8"/>
      <c r="P348" s="8"/>
    </row>
    <row r="349" spans="1:16" x14ac:dyDescent="0.25">
      <c r="A349">
        <f t="shared" si="5"/>
        <v>9214</v>
      </c>
      <c r="B349" t="s">
        <v>1256</v>
      </c>
      <c r="C349">
        <v>939.13</v>
      </c>
      <c r="D349">
        <v>60</v>
      </c>
      <c r="E349" s="13">
        <v>15.652166666666666</v>
      </c>
      <c r="F349">
        <v>939.13</v>
      </c>
      <c r="H349">
        <v>479214</v>
      </c>
      <c r="I349" t="e">
        <f>COUNTIF('Price list'!#REF!,A349)</f>
        <v>#REF!</v>
      </c>
      <c r="J349" s="8"/>
      <c r="K349" s="8"/>
      <c r="L349" s="8"/>
      <c r="M349" s="8"/>
      <c r="N349" s="8"/>
      <c r="O349" s="8"/>
      <c r="P349" s="8"/>
    </row>
    <row r="350" spans="1:16" x14ac:dyDescent="0.25">
      <c r="A350">
        <f t="shared" si="5"/>
        <v>9215</v>
      </c>
      <c r="B350" t="s">
        <v>1257</v>
      </c>
      <c r="C350">
        <v>779.13</v>
      </c>
      <c r="D350">
        <v>64</v>
      </c>
      <c r="E350" s="13">
        <v>12.17390625</v>
      </c>
      <c r="F350">
        <v>779.13</v>
      </c>
      <c r="H350">
        <v>479215</v>
      </c>
      <c r="I350" t="e">
        <f>COUNTIF('Price list'!#REF!,A350)</f>
        <v>#REF!</v>
      </c>
      <c r="J350" s="8"/>
      <c r="K350" s="8"/>
      <c r="L350" s="8"/>
      <c r="M350" s="8"/>
      <c r="N350" s="8"/>
      <c r="O350" s="8"/>
      <c r="P350" s="8"/>
    </row>
    <row r="351" spans="1:16" x14ac:dyDescent="0.25">
      <c r="A351">
        <f t="shared" si="5"/>
        <v>9216</v>
      </c>
      <c r="B351" t="s">
        <v>1258</v>
      </c>
      <c r="C351">
        <v>730.43</v>
      </c>
      <c r="D351">
        <v>28</v>
      </c>
      <c r="E351" s="13">
        <v>26.086785714285714</v>
      </c>
      <c r="F351">
        <v>730.43</v>
      </c>
      <c r="H351">
        <v>479216</v>
      </c>
      <c r="I351" t="e">
        <f>COUNTIF('Price list'!#REF!,A351)</f>
        <v>#REF!</v>
      </c>
      <c r="J351" s="8"/>
      <c r="K351" s="8"/>
      <c r="L351" s="8"/>
      <c r="M351" s="8"/>
      <c r="N351" s="8"/>
      <c r="O351" s="8"/>
      <c r="P351" s="8"/>
    </row>
    <row r="352" spans="1:16" x14ac:dyDescent="0.25">
      <c r="A352">
        <f t="shared" si="5"/>
        <v>9217</v>
      </c>
      <c r="B352" t="s">
        <v>1259</v>
      </c>
      <c r="C352">
        <v>375.65</v>
      </c>
      <c r="D352">
        <v>24</v>
      </c>
      <c r="E352" s="13">
        <v>15.652083333333332</v>
      </c>
      <c r="F352">
        <v>375.65</v>
      </c>
      <c r="H352">
        <v>479217</v>
      </c>
      <c r="I352" t="e">
        <f>COUNTIF('Price list'!#REF!,A352)</f>
        <v>#REF!</v>
      </c>
      <c r="J352" s="8"/>
      <c r="K352" s="8"/>
      <c r="L352" s="8"/>
      <c r="M352" s="8"/>
      <c r="N352" s="8"/>
      <c r="O352" s="8"/>
      <c r="P352" s="8"/>
    </row>
    <row r="353" spans="1:16" x14ac:dyDescent="0.25">
      <c r="A353">
        <f t="shared" si="5"/>
        <v>9218</v>
      </c>
      <c r="B353" t="s">
        <v>1260</v>
      </c>
      <c r="C353">
        <v>375.65</v>
      </c>
      <c r="D353">
        <v>24</v>
      </c>
      <c r="E353" s="13">
        <v>15.652083333333332</v>
      </c>
      <c r="F353">
        <v>375.65</v>
      </c>
      <c r="H353">
        <v>479218</v>
      </c>
      <c r="I353" t="e">
        <f>COUNTIF('Price list'!#REF!,A353)</f>
        <v>#REF!</v>
      </c>
      <c r="J353" s="8"/>
      <c r="K353" s="8"/>
      <c r="L353" s="8"/>
      <c r="M353" s="8"/>
      <c r="N353" s="8"/>
      <c r="O353" s="8"/>
      <c r="P353" s="8"/>
    </row>
    <row r="354" spans="1:16" x14ac:dyDescent="0.25">
      <c r="A354">
        <f t="shared" si="5"/>
        <v>9219</v>
      </c>
      <c r="B354" t="s">
        <v>1261</v>
      </c>
      <c r="C354">
        <v>375.65</v>
      </c>
      <c r="D354">
        <v>24</v>
      </c>
      <c r="E354" s="13">
        <v>15.652083333333332</v>
      </c>
      <c r="F354">
        <v>375.65</v>
      </c>
      <c r="H354">
        <v>479219</v>
      </c>
      <c r="I354" t="e">
        <f>COUNTIF('Price list'!#REF!,A354)</f>
        <v>#REF!</v>
      </c>
      <c r="J354" s="8"/>
      <c r="K354" s="8"/>
      <c r="L354" s="8"/>
      <c r="M354" s="8"/>
      <c r="N354" s="8"/>
      <c r="O354" s="8"/>
      <c r="P354" s="8"/>
    </row>
    <row r="355" spans="1:16" x14ac:dyDescent="0.25">
      <c r="A355">
        <f t="shared" si="5"/>
        <v>9220</v>
      </c>
      <c r="B355" t="s">
        <v>1262</v>
      </c>
      <c r="C355">
        <v>532.16999999999996</v>
      </c>
      <c r="D355">
        <v>36</v>
      </c>
      <c r="E355" s="13">
        <v>14.782499999999999</v>
      </c>
      <c r="F355">
        <v>532.16999999999996</v>
      </c>
      <c r="H355">
        <v>479220</v>
      </c>
      <c r="I355" t="e">
        <f>COUNTIF('Price list'!#REF!,A355)</f>
        <v>#REF!</v>
      </c>
      <c r="J355" s="8"/>
      <c r="K355" s="8"/>
      <c r="L355" s="8"/>
      <c r="M355" s="8"/>
      <c r="N355" s="8"/>
      <c r="O355" s="8"/>
      <c r="P355" s="8"/>
    </row>
    <row r="356" spans="1:16" x14ac:dyDescent="0.25">
      <c r="A356">
        <f t="shared" si="5"/>
        <v>9221</v>
      </c>
      <c r="B356" t="s">
        <v>1263</v>
      </c>
      <c r="C356">
        <v>560</v>
      </c>
      <c r="D356">
        <v>28</v>
      </c>
      <c r="E356" s="13">
        <v>20</v>
      </c>
      <c r="F356">
        <v>560</v>
      </c>
      <c r="H356">
        <v>479221</v>
      </c>
      <c r="I356" t="e">
        <f>COUNTIF('Price list'!#REF!,A356)</f>
        <v>#REF!</v>
      </c>
      <c r="J356" s="8"/>
      <c r="K356" s="8"/>
      <c r="L356" s="8"/>
      <c r="M356" s="8"/>
      <c r="N356" s="8"/>
      <c r="O356" s="8"/>
      <c r="P356" s="8"/>
    </row>
    <row r="357" spans="1:16" x14ac:dyDescent="0.25">
      <c r="A357">
        <f t="shared" si="5"/>
        <v>9222</v>
      </c>
      <c r="B357" t="s">
        <v>1264</v>
      </c>
      <c r="C357">
        <v>565.22</v>
      </c>
      <c r="D357">
        <v>25</v>
      </c>
      <c r="E357" s="13">
        <v>22.608800000000002</v>
      </c>
      <c r="F357">
        <v>565.22</v>
      </c>
      <c r="H357">
        <v>479222</v>
      </c>
      <c r="I357" t="e">
        <f>COUNTIF('Price list'!#REF!,A357)</f>
        <v>#REF!</v>
      </c>
      <c r="J357" s="8"/>
      <c r="K357" s="8"/>
      <c r="L357" s="8"/>
      <c r="M357" s="8"/>
      <c r="N357" s="8"/>
      <c r="O357" s="8"/>
      <c r="P357" s="8"/>
    </row>
    <row r="358" spans="1:16" x14ac:dyDescent="0.25">
      <c r="A358">
        <f t="shared" si="5"/>
        <v>9223</v>
      </c>
      <c r="B358" t="s">
        <v>1265</v>
      </c>
      <c r="C358">
        <v>1095.6500000000001</v>
      </c>
      <c r="D358">
        <v>36</v>
      </c>
      <c r="E358" s="13">
        <v>30.434722222222224</v>
      </c>
      <c r="F358">
        <v>1095.6500000000001</v>
      </c>
      <c r="H358">
        <v>479223</v>
      </c>
      <c r="I358" t="e">
        <f>COUNTIF('Price list'!#REF!,A358)</f>
        <v>#REF!</v>
      </c>
      <c r="J358" s="8"/>
      <c r="K358" s="8"/>
      <c r="L358" s="8"/>
      <c r="M358" s="8"/>
      <c r="N358" s="8"/>
      <c r="O358" s="8"/>
      <c r="P358" s="8"/>
    </row>
    <row r="359" spans="1:16" x14ac:dyDescent="0.25">
      <c r="A359">
        <f t="shared" si="5"/>
        <v>9224</v>
      </c>
      <c r="B359" t="s">
        <v>1266</v>
      </c>
      <c r="C359">
        <v>600</v>
      </c>
      <c r="D359">
        <v>30</v>
      </c>
      <c r="E359" s="13">
        <v>20</v>
      </c>
      <c r="F359">
        <v>600</v>
      </c>
      <c r="H359">
        <v>479224</v>
      </c>
      <c r="I359" t="e">
        <f>COUNTIF('Price list'!#REF!,A359)</f>
        <v>#REF!</v>
      </c>
      <c r="J359" s="8"/>
      <c r="K359" s="8"/>
      <c r="L359" s="8"/>
      <c r="M359" s="8"/>
      <c r="N359" s="8"/>
      <c r="O359" s="8"/>
      <c r="P359" s="8"/>
    </row>
    <row r="360" spans="1:16" x14ac:dyDescent="0.25">
      <c r="A360">
        <f t="shared" si="5"/>
        <v>9225</v>
      </c>
      <c r="B360" t="s">
        <v>1267</v>
      </c>
      <c r="C360">
        <v>730.42999999999984</v>
      </c>
      <c r="D360">
        <v>21</v>
      </c>
      <c r="E360" s="13">
        <v>34.782380952380947</v>
      </c>
      <c r="F360">
        <v>730.42999999999984</v>
      </c>
      <c r="H360">
        <v>479225</v>
      </c>
      <c r="I360" t="e">
        <f>COUNTIF('Price list'!#REF!,A360)</f>
        <v>#REF!</v>
      </c>
      <c r="J360" s="8"/>
      <c r="K360" s="8"/>
      <c r="L360" s="8"/>
      <c r="M360" s="8"/>
      <c r="N360" s="8"/>
      <c r="O360" s="8"/>
      <c r="P360" s="8"/>
    </row>
    <row r="361" spans="1:16" x14ac:dyDescent="0.25">
      <c r="A361">
        <f t="shared" si="5"/>
        <v>9226</v>
      </c>
      <c r="B361" t="s">
        <v>1268</v>
      </c>
      <c r="C361">
        <v>313.04000000000002</v>
      </c>
      <c r="D361">
        <v>20</v>
      </c>
      <c r="E361" s="13">
        <v>15.652000000000001</v>
      </c>
      <c r="F361">
        <v>313.04000000000002</v>
      </c>
      <c r="H361">
        <v>479226</v>
      </c>
      <c r="I361" t="e">
        <f>COUNTIF('Price list'!#REF!,A361)</f>
        <v>#REF!</v>
      </c>
      <c r="J361" s="8"/>
      <c r="K361" s="8"/>
      <c r="L361" s="8"/>
      <c r="M361" s="8"/>
      <c r="N361" s="8"/>
      <c r="O361" s="8"/>
      <c r="P361" s="8"/>
    </row>
    <row r="362" spans="1:16" x14ac:dyDescent="0.25">
      <c r="A362">
        <f t="shared" si="5"/>
        <v>9227</v>
      </c>
      <c r="B362" t="s">
        <v>1269</v>
      </c>
      <c r="C362">
        <v>556.52</v>
      </c>
      <c r="D362">
        <v>32</v>
      </c>
      <c r="E362" s="13">
        <v>17.391249999999999</v>
      </c>
      <c r="F362">
        <v>556.52</v>
      </c>
      <c r="H362">
        <v>479227</v>
      </c>
      <c r="I362" t="e">
        <f>COUNTIF('Price list'!#REF!,A362)</f>
        <v>#REF!</v>
      </c>
      <c r="J362" s="8"/>
      <c r="K362" s="8"/>
      <c r="L362" s="8"/>
      <c r="M362" s="8"/>
      <c r="N362" s="8"/>
      <c r="O362" s="8"/>
      <c r="P362" s="8"/>
    </row>
    <row r="363" spans="1:16" x14ac:dyDescent="0.25">
      <c r="A363">
        <f t="shared" si="5"/>
        <v>9228</v>
      </c>
      <c r="B363" t="s">
        <v>1270</v>
      </c>
      <c r="C363">
        <v>834.78</v>
      </c>
      <c r="D363">
        <v>48</v>
      </c>
      <c r="E363" s="13">
        <v>17.391249999999999</v>
      </c>
      <c r="F363">
        <v>834.78</v>
      </c>
      <c r="H363">
        <v>479228</v>
      </c>
      <c r="I363" t="e">
        <f>COUNTIF('Price list'!#REF!,A363)</f>
        <v>#REF!</v>
      </c>
      <c r="J363" s="8"/>
      <c r="K363" s="8"/>
      <c r="L363" s="8"/>
      <c r="M363" s="8"/>
      <c r="N363" s="8"/>
      <c r="O363" s="8"/>
      <c r="P363" s="8"/>
    </row>
    <row r="364" spans="1:16" x14ac:dyDescent="0.25">
      <c r="A364">
        <f t="shared" si="5"/>
        <v>9229</v>
      </c>
      <c r="B364" t="s">
        <v>1271</v>
      </c>
      <c r="C364">
        <v>626.09</v>
      </c>
      <c r="D364">
        <v>18</v>
      </c>
      <c r="E364" s="13">
        <v>34.782777777777781</v>
      </c>
      <c r="F364">
        <v>626.09</v>
      </c>
      <c r="H364">
        <v>479229</v>
      </c>
      <c r="I364" t="e">
        <f>COUNTIF('Price list'!#REF!,A364)</f>
        <v>#REF!</v>
      </c>
      <c r="J364" s="8"/>
      <c r="K364" s="8"/>
      <c r="L364" s="8"/>
      <c r="M364" s="8"/>
      <c r="N364" s="8"/>
      <c r="O364" s="8"/>
      <c r="P364" s="8"/>
    </row>
    <row r="365" spans="1:16" x14ac:dyDescent="0.25">
      <c r="A365">
        <f t="shared" si="5"/>
        <v>9230</v>
      </c>
      <c r="B365" t="s">
        <v>1272</v>
      </c>
      <c r="C365">
        <v>438.26</v>
      </c>
      <c r="D365">
        <v>36</v>
      </c>
      <c r="E365" s="13">
        <v>12.173888888888889</v>
      </c>
      <c r="F365">
        <v>438.26</v>
      </c>
      <c r="H365">
        <v>479230</v>
      </c>
      <c r="I365" t="e">
        <f>COUNTIF('Price list'!#REF!,A365)</f>
        <v>#REF!</v>
      </c>
      <c r="J365" s="8"/>
      <c r="K365" s="8"/>
      <c r="L365" s="8"/>
      <c r="M365" s="8"/>
      <c r="N365" s="8"/>
      <c r="O365" s="8"/>
      <c r="P365" s="8"/>
    </row>
    <row r="366" spans="1:16" x14ac:dyDescent="0.25">
      <c r="A366">
        <f t="shared" si="5"/>
        <v>9231</v>
      </c>
      <c r="B366" t="s">
        <v>1273</v>
      </c>
      <c r="C366">
        <v>330.43</v>
      </c>
      <c r="D366">
        <v>20</v>
      </c>
      <c r="E366" s="13">
        <v>16.5215</v>
      </c>
      <c r="F366">
        <v>330.43</v>
      </c>
      <c r="H366">
        <v>479231</v>
      </c>
      <c r="I366" t="e">
        <f>COUNTIF('Price list'!#REF!,A366)</f>
        <v>#REF!</v>
      </c>
      <c r="J366" s="8"/>
      <c r="K366" s="8"/>
      <c r="L366" s="8"/>
      <c r="M366" s="8"/>
      <c r="N366" s="8"/>
      <c r="O366" s="8"/>
      <c r="P366" s="8"/>
    </row>
    <row r="367" spans="1:16" x14ac:dyDescent="0.25">
      <c r="A367">
        <f t="shared" si="5"/>
        <v>9232</v>
      </c>
      <c r="B367" t="s">
        <v>1274</v>
      </c>
      <c r="C367">
        <v>720</v>
      </c>
      <c r="D367">
        <v>36</v>
      </c>
      <c r="E367" s="13">
        <v>20</v>
      </c>
      <c r="F367">
        <v>720</v>
      </c>
      <c r="H367">
        <v>479232</v>
      </c>
      <c r="I367" t="e">
        <f>COUNTIF('Price list'!#REF!,A367)</f>
        <v>#REF!</v>
      </c>
      <c r="J367" s="8"/>
      <c r="K367" s="8"/>
      <c r="L367" s="8"/>
      <c r="M367" s="8"/>
      <c r="N367" s="8"/>
      <c r="O367" s="8"/>
      <c r="P367" s="8"/>
    </row>
    <row r="368" spans="1:16" x14ac:dyDescent="0.25">
      <c r="A368">
        <f t="shared" si="5"/>
        <v>9233</v>
      </c>
      <c r="B368" t="s">
        <v>1569</v>
      </c>
      <c r="C368">
        <v>782.6099999999999</v>
      </c>
      <c r="D368">
        <v>45</v>
      </c>
      <c r="E368" s="13">
        <v>17.391333333333332</v>
      </c>
      <c r="F368">
        <v>782.6099999999999</v>
      </c>
      <c r="H368">
        <v>479233</v>
      </c>
      <c r="I368" t="e">
        <f>COUNTIF('Price list'!#REF!,A368)</f>
        <v>#REF!</v>
      </c>
      <c r="J368" s="8"/>
      <c r="K368" s="8"/>
      <c r="L368" s="8"/>
      <c r="M368" s="8"/>
      <c r="N368" s="8"/>
      <c r="O368" s="8"/>
      <c r="P368" s="8"/>
    </row>
    <row r="369" spans="1:16" x14ac:dyDescent="0.25">
      <c r="A369">
        <f t="shared" si="5"/>
        <v>9234</v>
      </c>
      <c r="B369" t="s">
        <v>1275</v>
      </c>
      <c r="C369">
        <v>779.13</v>
      </c>
      <c r="D369">
        <v>64</v>
      </c>
      <c r="E369" s="13">
        <v>12.17390625</v>
      </c>
      <c r="F369">
        <v>779.13</v>
      </c>
      <c r="H369">
        <v>479234</v>
      </c>
      <c r="I369" t="e">
        <f>COUNTIF('Price list'!#REF!,A369)</f>
        <v>#REF!</v>
      </c>
      <c r="J369" s="8"/>
      <c r="K369" s="8"/>
      <c r="L369" s="8"/>
      <c r="M369" s="8"/>
      <c r="N369" s="8"/>
      <c r="O369" s="8"/>
      <c r="P369" s="8"/>
    </row>
    <row r="370" spans="1:16" x14ac:dyDescent="0.25">
      <c r="A370">
        <f t="shared" si="5"/>
        <v>9235</v>
      </c>
      <c r="B370" t="s">
        <v>1276</v>
      </c>
      <c r="C370">
        <v>973.91</v>
      </c>
      <c r="D370">
        <v>32</v>
      </c>
      <c r="E370" s="13">
        <v>30.434687499999999</v>
      </c>
      <c r="F370">
        <v>973.91</v>
      </c>
      <c r="H370">
        <v>479235</v>
      </c>
      <c r="I370" t="e">
        <f>COUNTIF('Price list'!#REF!,A370)</f>
        <v>#REF!</v>
      </c>
      <c r="J370" s="8"/>
      <c r="K370" s="8"/>
      <c r="L370" s="8"/>
      <c r="M370" s="8"/>
      <c r="N370" s="8"/>
      <c r="O370" s="8"/>
      <c r="P370" s="8"/>
    </row>
    <row r="371" spans="1:16" x14ac:dyDescent="0.25">
      <c r="A371">
        <f t="shared" si="5"/>
        <v>9236</v>
      </c>
      <c r="B371" t="s">
        <v>1277</v>
      </c>
      <c r="C371">
        <v>375.65</v>
      </c>
      <c r="D371">
        <v>24</v>
      </c>
      <c r="E371" s="13">
        <v>15.652083333333332</v>
      </c>
      <c r="F371">
        <v>375.65</v>
      </c>
      <c r="H371">
        <v>479236</v>
      </c>
      <c r="I371" t="e">
        <f>COUNTIF('Price list'!#REF!,A371)</f>
        <v>#REF!</v>
      </c>
      <c r="J371" s="8"/>
      <c r="K371" s="8"/>
      <c r="L371" s="8"/>
      <c r="M371" s="8"/>
      <c r="N371" s="8"/>
      <c r="O371" s="8"/>
      <c r="P371" s="8"/>
    </row>
    <row r="372" spans="1:16" x14ac:dyDescent="0.25">
      <c r="A372">
        <f t="shared" si="5"/>
        <v>9237</v>
      </c>
      <c r="B372" t="s">
        <v>1278</v>
      </c>
      <c r="C372">
        <v>730.43</v>
      </c>
      <c r="D372">
        <v>28</v>
      </c>
      <c r="E372" s="13">
        <v>26.086785714285714</v>
      </c>
      <c r="F372">
        <v>730.43</v>
      </c>
      <c r="H372">
        <v>479237</v>
      </c>
      <c r="I372" t="e">
        <f>COUNTIF('Price list'!#REF!,A372)</f>
        <v>#REF!</v>
      </c>
      <c r="J372" s="8"/>
      <c r="K372" s="8"/>
      <c r="L372" s="8"/>
      <c r="M372" s="8"/>
      <c r="N372" s="8"/>
      <c r="O372" s="8"/>
      <c r="P372" s="8"/>
    </row>
    <row r="373" spans="1:16" x14ac:dyDescent="0.25">
      <c r="A373">
        <f t="shared" si="5"/>
        <v>9238</v>
      </c>
      <c r="B373" t="s">
        <v>1279</v>
      </c>
      <c r="C373">
        <v>417.39</v>
      </c>
      <c r="D373">
        <v>20</v>
      </c>
      <c r="E373" s="13">
        <v>20.869499999999999</v>
      </c>
      <c r="F373">
        <v>417.39</v>
      </c>
      <c r="H373">
        <v>479238</v>
      </c>
      <c r="I373" t="e">
        <f>COUNTIF('Price list'!#REF!,A373)</f>
        <v>#REF!</v>
      </c>
      <c r="J373" s="8"/>
      <c r="K373" s="8"/>
      <c r="L373" s="8"/>
      <c r="M373" s="8"/>
      <c r="N373" s="8"/>
      <c r="O373" s="8"/>
      <c r="P373" s="8"/>
    </row>
    <row r="374" spans="1:16" x14ac:dyDescent="0.25">
      <c r="A374">
        <f t="shared" si="5"/>
        <v>9239</v>
      </c>
      <c r="B374" t="s">
        <v>1280</v>
      </c>
      <c r="C374">
        <v>361.74</v>
      </c>
      <c r="D374">
        <v>16</v>
      </c>
      <c r="E374" s="13">
        <v>22.608750000000001</v>
      </c>
      <c r="F374">
        <v>361.74</v>
      </c>
      <c r="H374">
        <v>479239</v>
      </c>
      <c r="I374" t="e">
        <f>COUNTIF('Price list'!#REF!,A374)</f>
        <v>#REF!</v>
      </c>
      <c r="J374" s="8"/>
      <c r="K374" s="8"/>
      <c r="L374" s="8"/>
      <c r="M374" s="8"/>
      <c r="N374" s="8"/>
      <c r="O374" s="8"/>
      <c r="P374" s="8"/>
    </row>
    <row r="375" spans="1:16" x14ac:dyDescent="0.25">
      <c r="A375">
        <f t="shared" si="5"/>
        <v>9240</v>
      </c>
      <c r="B375" t="s">
        <v>1281</v>
      </c>
      <c r="C375">
        <v>584.35</v>
      </c>
      <c r="D375">
        <v>21</v>
      </c>
      <c r="E375" s="13">
        <v>27.826190476190476</v>
      </c>
      <c r="F375">
        <v>584.35</v>
      </c>
      <c r="H375">
        <v>479240</v>
      </c>
      <c r="I375" t="e">
        <f>COUNTIF('Price list'!#REF!,A375)</f>
        <v>#REF!</v>
      </c>
      <c r="J375" s="8"/>
      <c r="K375" s="8"/>
      <c r="L375" s="8"/>
      <c r="M375" s="8"/>
      <c r="N375" s="8"/>
      <c r="O375" s="8"/>
      <c r="P375" s="8"/>
    </row>
    <row r="376" spans="1:16" x14ac:dyDescent="0.25">
      <c r="A376">
        <f t="shared" si="5"/>
        <v>9241</v>
      </c>
      <c r="B376" t="s">
        <v>1282</v>
      </c>
      <c r="C376">
        <v>306.08999999999997</v>
      </c>
      <c r="D376">
        <v>16</v>
      </c>
      <c r="E376" s="13">
        <v>19.130624999999998</v>
      </c>
      <c r="F376">
        <v>306.08999999999997</v>
      </c>
      <c r="H376">
        <v>479241</v>
      </c>
      <c r="I376" t="e">
        <f>COUNTIF('Price list'!#REF!,A376)</f>
        <v>#REF!</v>
      </c>
      <c r="J376" s="8"/>
      <c r="K376" s="8"/>
      <c r="L376" s="8"/>
      <c r="M376" s="8"/>
      <c r="N376" s="8"/>
      <c r="O376" s="8"/>
      <c r="P376" s="8"/>
    </row>
    <row r="377" spans="1:16" x14ac:dyDescent="0.25">
      <c r="A377">
        <f t="shared" si="5"/>
        <v>9242</v>
      </c>
      <c r="B377" t="s">
        <v>1283</v>
      </c>
      <c r="C377">
        <v>438.26</v>
      </c>
      <c r="D377">
        <v>12</v>
      </c>
      <c r="E377" s="13">
        <v>36.521666666666668</v>
      </c>
      <c r="F377">
        <v>438.26</v>
      </c>
      <c r="H377">
        <v>479242</v>
      </c>
      <c r="I377" t="e">
        <f>COUNTIF('Price list'!#REF!,A377)</f>
        <v>#REF!</v>
      </c>
      <c r="J377" s="8"/>
      <c r="K377" s="8"/>
      <c r="L377" s="8"/>
      <c r="M377" s="8"/>
      <c r="N377" s="8"/>
      <c r="O377" s="8"/>
      <c r="P377" s="8"/>
    </row>
    <row r="378" spans="1:16" x14ac:dyDescent="0.25">
      <c r="A378">
        <f t="shared" si="5"/>
        <v>9243</v>
      </c>
      <c r="B378" t="s">
        <v>1284</v>
      </c>
      <c r="C378">
        <v>452.16999999999996</v>
      </c>
      <c r="D378">
        <v>20</v>
      </c>
      <c r="E378" s="13">
        <v>22.608499999999999</v>
      </c>
      <c r="F378">
        <v>452.16999999999996</v>
      </c>
      <c r="H378">
        <v>479243</v>
      </c>
      <c r="I378" t="e">
        <f>COUNTIF('Price list'!#REF!,A378)</f>
        <v>#REF!</v>
      </c>
      <c r="J378" s="8"/>
      <c r="K378" s="8"/>
      <c r="L378" s="8"/>
      <c r="M378" s="8"/>
      <c r="N378" s="8"/>
      <c r="O378" s="8"/>
      <c r="P378" s="8"/>
    </row>
    <row r="379" spans="1:16" x14ac:dyDescent="0.25">
      <c r="A379">
        <f t="shared" si="5"/>
        <v>9244</v>
      </c>
      <c r="B379" t="s">
        <v>1285</v>
      </c>
      <c r="C379">
        <v>556.52</v>
      </c>
      <c r="D379">
        <v>40</v>
      </c>
      <c r="E379" s="13">
        <v>13.913</v>
      </c>
      <c r="F379">
        <v>556.52</v>
      </c>
      <c r="H379">
        <v>479244</v>
      </c>
      <c r="I379" t="e">
        <f>COUNTIF('Price list'!#REF!,A379)</f>
        <v>#REF!</v>
      </c>
      <c r="J379" s="8"/>
      <c r="K379" s="8"/>
      <c r="L379" s="8"/>
      <c r="M379" s="8"/>
      <c r="N379" s="8"/>
      <c r="O379" s="8"/>
      <c r="P379" s="8"/>
    </row>
    <row r="380" spans="1:16" x14ac:dyDescent="0.25">
      <c r="A380">
        <f t="shared" si="5"/>
        <v>9245</v>
      </c>
      <c r="B380" t="s">
        <v>1286</v>
      </c>
      <c r="C380">
        <v>678.26</v>
      </c>
      <c r="D380">
        <v>30</v>
      </c>
      <c r="E380" s="13">
        <v>22.608666666666668</v>
      </c>
      <c r="F380">
        <v>678.26</v>
      </c>
      <c r="H380">
        <v>479245</v>
      </c>
      <c r="I380" t="e">
        <f>COUNTIF('Price list'!#REF!,A380)</f>
        <v>#REF!</v>
      </c>
      <c r="J380" s="8"/>
      <c r="K380" s="8"/>
      <c r="L380" s="8"/>
      <c r="M380" s="8"/>
      <c r="N380" s="8"/>
      <c r="O380" s="8"/>
      <c r="P380" s="8"/>
    </row>
    <row r="381" spans="1:16" x14ac:dyDescent="0.25">
      <c r="A381">
        <f t="shared" si="5"/>
        <v>9246</v>
      </c>
      <c r="B381" t="s">
        <v>1287</v>
      </c>
      <c r="C381">
        <v>375.65</v>
      </c>
      <c r="D381">
        <v>24</v>
      </c>
      <c r="E381" s="13">
        <v>15.652083333333332</v>
      </c>
      <c r="F381">
        <v>375.65</v>
      </c>
      <c r="H381">
        <v>479246</v>
      </c>
      <c r="I381" t="e">
        <f>COUNTIF('Price list'!#REF!,A381)</f>
        <v>#REF!</v>
      </c>
      <c r="J381" s="8"/>
      <c r="K381" s="8"/>
      <c r="L381" s="8"/>
      <c r="M381" s="8"/>
      <c r="N381" s="8"/>
      <c r="O381" s="8"/>
      <c r="P381" s="8"/>
    </row>
    <row r="382" spans="1:16" x14ac:dyDescent="0.25">
      <c r="A382">
        <f t="shared" si="5"/>
        <v>9247</v>
      </c>
      <c r="B382" t="s">
        <v>1288</v>
      </c>
      <c r="C382">
        <v>695.65</v>
      </c>
      <c r="D382">
        <v>40</v>
      </c>
      <c r="E382" s="13">
        <v>17.391249999999999</v>
      </c>
      <c r="F382">
        <v>695.65</v>
      </c>
      <c r="H382">
        <v>479247</v>
      </c>
      <c r="I382" t="e">
        <f>COUNTIF('Price list'!#REF!,A382)</f>
        <v>#REF!</v>
      </c>
      <c r="J382" s="8"/>
      <c r="K382" s="8"/>
      <c r="L382" s="8"/>
      <c r="M382" s="8"/>
      <c r="N382" s="8"/>
      <c r="O382" s="8"/>
      <c r="P382" s="8"/>
    </row>
    <row r="383" spans="1:16" x14ac:dyDescent="0.25">
      <c r="A383">
        <f t="shared" si="5"/>
        <v>9248</v>
      </c>
      <c r="B383" t="s">
        <v>1289</v>
      </c>
      <c r="C383">
        <v>473.04</v>
      </c>
      <c r="D383">
        <v>17</v>
      </c>
      <c r="E383" s="13">
        <v>27.825882352941179</v>
      </c>
      <c r="F383">
        <v>473.04</v>
      </c>
      <c r="H383">
        <v>479248</v>
      </c>
      <c r="I383" t="e">
        <f>COUNTIF('Price list'!#REF!,A383)</f>
        <v>#REF!</v>
      </c>
      <c r="J383" s="8"/>
      <c r="K383" s="8"/>
      <c r="L383" s="8"/>
      <c r="M383" s="8"/>
      <c r="N383" s="8"/>
      <c r="O383" s="8"/>
      <c r="P383" s="8"/>
    </row>
    <row r="384" spans="1:16" x14ac:dyDescent="0.25">
      <c r="A384">
        <f t="shared" si="5"/>
        <v>9249</v>
      </c>
      <c r="B384" t="s">
        <v>1290</v>
      </c>
      <c r="C384">
        <v>723.48</v>
      </c>
      <c r="D384">
        <v>32</v>
      </c>
      <c r="E384" s="13">
        <v>22.608750000000001</v>
      </c>
      <c r="F384">
        <v>723.48</v>
      </c>
      <c r="H384">
        <v>479249</v>
      </c>
      <c r="I384" t="e">
        <f>COUNTIF('Price list'!#REF!,A384)</f>
        <v>#REF!</v>
      </c>
      <c r="J384" s="8"/>
      <c r="K384" s="8"/>
      <c r="L384" s="8"/>
      <c r="M384" s="8"/>
      <c r="N384" s="8"/>
      <c r="O384" s="8"/>
      <c r="P384" s="8"/>
    </row>
    <row r="385" spans="1:16" x14ac:dyDescent="0.25">
      <c r="A385">
        <f t="shared" si="5"/>
        <v>9250</v>
      </c>
      <c r="B385" t="s">
        <v>1291</v>
      </c>
      <c r="C385">
        <v>361.74</v>
      </c>
      <c r="D385">
        <v>16</v>
      </c>
      <c r="E385" s="13">
        <v>22.608750000000001</v>
      </c>
      <c r="F385">
        <v>361.74</v>
      </c>
      <c r="H385">
        <v>479250</v>
      </c>
      <c r="I385" t="e">
        <f>COUNTIF('Price list'!#REF!,A385)</f>
        <v>#REF!</v>
      </c>
      <c r="J385" s="8"/>
      <c r="K385" s="8"/>
      <c r="L385" s="8"/>
      <c r="M385" s="8"/>
      <c r="N385" s="8"/>
      <c r="O385" s="8"/>
      <c r="P385" s="8"/>
    </row>
    <row r="386" spans="1:16" x14ac:dyDescent="0.25">
      <c r="A386">
        <f t="shared" ref="A386:A413" si="6">H386-470000</f>
        <v>9251</v>
      </c>
      <c r="B386" t="s">
        <v>1292</v>
      </c>
      <c r="C386">
        <v>678.26</v>
      </c>
      <c r="D386">
        <v>30</v>
      </c>
      <c r="E386" s="13">
        <v>22.608666666666668</v>
      </c>
      <c r="F386">
        <v>678.26</v>
      </c>
      <c r="H386">
        <v>479251</v>
      </c>
      <c r="I386" t="e">
        <f>COUNTIF('Price list'!#REF!,A386)</f>
        <v>#REF!</v>
      </c>
      <c r="J386" s="8"/>
      <c r="K386" s="8"/>
      <c r="L386" s="8"/>
      <c r="M386" s="8"/>
      <c r="N386" s="8"/>
      <c r="O386" s="8"/>
      <c r="P386" s="8"/>
    </row>
    <row r="387" spans="1:16" x14ac:dyDescent="0.25">
      <c r="A387">
        <f t="shared" si="6"/>
        <v>9252</v>
      </c>
      <c r="B387" t="s">
        <v>1293</v>
      </c>
      <c r="C387">
        <v>939.13</v>
      </c>
      <c r="D387">
        <v>60</v>
      </c>
      <c r="E387" s="13">
        <v>15.652166666666666</v>
      </c>
      <c r="F387">
        <v>939.13</v>
      </c>
      <c r="H387">
        <v>479252</v>
      </c>
      <c r="I387" t="e">
        <f>COUNTIF('Price list'!#REF!,A387)</f>
        <v>#REF!</v>
      </c>
      <c r="J387" s="8"/>
      <c r="K387" s="8"/>
      <c r="L387" s="8"/>
      <c r="M387" s="8"/>
      <c r="N387" s="8"/>
      <c r="O387" s="8"/>
      <c r="P387" s="8"/>
    </row>
    <row r="388" spans="1:16" x14ac:dyDescent="0.25">
      <c r="A388">
        <f t="shared" si="6"/>
        <v>9253</v>
      </c>
      <c r="B388" t="s">
        <v>1294</v>
      </c>
      <c r="C388">
        <v>417.39</v>
      </c>
      <c r="D388">
        <v>24</v>
      </c>
      <c r="E388" s="13">
        <v>17.391249999999999</v>
      </c>
      <c r="F388">
        <v>417.39</v>
      </c>
      <c r="H388">
        <v>479253</v>
      </c>
      <c r="I388" t="e">
        <f>COUNTIF('Price list'!#REF!,A388)</f>
        <v>#REF!</v>
      </c>
      <c r="J388" s="8"/>
      <c r="K388" s="8"/>
      <c r="L388" s="8"/>
      <c r="M388" s="8"/>
      <c r="N388" s="8"/>
      <c r="O388" s="8"/>
      <c r="P388" s="8"/>
    </row>
    <row r="389" spans="1:16" x14ac:dyDescent="0.25">
      <c r="A389">
        <f t="shared" si="6"/>
        <v>9254</v>
      </c>
      <c r="B389" t="s">
        <v>1295</v>
      </c>
      <c r="C389">
        <v>834.78</v>
      </c>
      <c r="D389">
        <v>48</v>
      </c>
      <c r="E389" s="13">
        <v>17.391249999999999</v>
      </c>
      <c r="F389">
        <v>834.78</v>
      </c>
      <c r="H389">
        <v>479254</v>
      </c>
      <c r="I389" t="e">
        <f>COUNTIF('Price list'!#REF!,A389)</f>
        <v>#REF!</v>
      </c>
      <c r="J389" s="8"/>
      <c r="K389" s="8"/>
      <c r="L389" s="8"/>
      <c r="M389" s="8"/>
      <c r="N389" s="8"/>
      <c r="O389" s="8"/>
      <c r="P389" s="8"/>
    </row>
    <row r="390" spans="1:16" x14ac:dyDescent="0.25">
      <c r="A390">
        <f t="shared" si="6"/>
        <v>9255</v>
      </c>
      <c r="B390" t="s">
        <v>1296</v>
      </c>
      <c r="C390">
        <v>347.83</v>
      </c>
      <c r="D390">
        <v>16</v>
      </c>
      <c r="E390" s="13">
        <v>21.739374999999999</v>
      </c>
      <c r="F390">
        <v>347.83</v>
      </c>
      <c r="H390">
        <v>479255</v>
      </c>
      <c r="I390" t="e">
        <f>COUNTIF('Price list'!#REF!,A390)</f>
        <v>#REF!</v>
      </c>
      <c r="J390" s="8"/>
      <c r="K390" s="8"/>
      <c r="L390" s="8"/>
      <c r="M390" s="8"/>
      <c r="N390" s="8"/>
      <c r="O390" s="8"/>
      <c r="P390" s="8"/>
    </row>
    <row r="391" spans="1:16" x14ac:dyDescent="0.25">
      <c r="A391">
        <f t="shared" si="6"/>
        <v>9256</v>
      </c>
      <c r="B391" t="s">
        <v>1297</v>
      </c>
      <c r="C391">
        <v>347.83</v>
      </c>
      <c r="D391">
        <v>16</v>
      </c>
      <c r="E391" s="13">
        <v>21.739374999999999</v>
      </c>
      <c r="F391">
        <v>347.83</v>
      </c>
      <c r="H391">
        <v>479256</v>
      </c>
      <c r="I391" t="e">
        <f>COUNTIF('Price list'!#REF!,A391)</f>
        <v>#REF!</v>
      </c>
      <c r="J391" s="8"/>
      <c r="K391" s="8"/>
      <c r="L391" s="8"/>
      <c r="M391" s="8"/>
      <c r="N391" s="8"/>
      <c r="O391" s="8"/>
      <c r="P391" s="8"/>
    </row>
    <row r="392" spans="1:16" x14ac:dyDescent="0.25">
      <c r="A392">
        <f t="shared" si="6"/>
        <v>9257</v>
      </c>
      <c r="B392" t="s">
        <v>1298</v>
      </c>
      <c r="C392">
        <v>313.04000000000002</v>
      </c>
      <c r="D392">
        <v>24</v>
      </c>
      <c r="E392" s="13">
        <v>13.043333333333335</v>
      </c>
      <c r="F392">
        <v>313.04000000000002</v>
      </c>
      <c r="H392">
        <v>479257</v>
      </c>
      <c r="I392" t="e">
        <f>COUNTIF('Price list'!#REF!,A392)</f>
        <v>#REF!</v>
      </c>
      <c r="J392" s="8"/>
      <c r="K392" s="8"/>
      <c r="L392" s="8"/>
      <c r="M392" s="8"/>
      <c r="N392" s="8"/>
      <c r="O392" s="8"/>
      <c r="P392" s="8"/>
    </row>
    <row r="393" spans="1:16" x14ac:dyDescent="0.25">
      <c r="A393">
        <f t="shared" si="6"/>
        <v>9258</v>
      </c>
      <c r="B393" t="s">
        <v>1299</v>
      </c>
      <c r="C393">
        <v>504.35</v>
      </c>
      <c r="D393">
        <v>20</v>
      </c>
      <c r="E393" s="13">
        <v>25.217500000000001</v>
      </c>
      <c r="F393">
        <v>504.35</v>
      </c>
      <c r="H393">
        <v>479258</v>
      </c>
      <c r="I393" t="e">
        <f>COUNTIF('Price list'!#REF!,A393)</f>
        <v>#REF!</v>
      </c>
      <c r="J393" s="8"/>
      <c r="K393" s="8"/>
      <c r="L393" s="8"/>
      <c r="M393" s="8"/>
      <c r="N393" s="8"/>
      <c r="O393" s="8"/>
      <c r="P393" s="8"/>
    </row>
    <row r="394" spans="1:16" x14ac:dyDescent="0.25">
      <c r="A394">
        <f t="shared" si="6"/>
        <v>9259</v>
      </c>
      <c r="B394" t="s">
        <v>1300</v>
      </c>
      <c r="C394">
        <v>626.09</v>
      </c>
      <c r="D394">
        <v>36</v>
      </c>
      <c r="E394" s="13">
        <v>17.391388888888891</v>
      </c>
      <c r="F394">
        <v>626.09</v>
      </c>
      <c r="H394">
        <v>479259</v>
      </c>
      <c r="I394" t="e">
        <f>COUNTIF('Price list'!#REF!,A394)</f>
        <v>#REF!</v>
      </c>
      <c r="J394" s="8"/>
      <c r="K394" s="8"/>
      <c r="L394" s="8"/>
      <c r="M394" s="8"/>
      <c r="N394" s="8"/>
      <c r="O394" s="8"/>
      <c r="P394" s="8"/>
    </row>
    <row r="395" spans="1:16" x14ac:dyDescent="0.25">
      <c r="A395">
        <f t="shared" si="6"/>
        <v>9260</v>
      </c>
      <c r="B395" t="s">
        <v>1301</v>
      </c>
      <c r="C395">
        <v>443.48</v>
      </c>
      <c r="D395">
        <v>30</v>
      </c>
      <c r="E395" s="13">
        <v>14.782666666666668</v>
      </c>
      <c r="F395">
        <v>443.48</v>
      </c>
      <c r="H395">
        <v>479260</v>
      </c>
      <c r="I395" t="e">
        <f>COUNTIF('Price list'!#REF!,A395)</f>
        <v>#REF!</v>
      </c>
      <c r="J395" s="8"/>
      <c r="K395" s="8"/>
      <c r="L395" s="8"/>
      <c r="M395" s="8"/>
      <c r="N395" s="8"/>
      <c r="O395" s="8"/>
      <c r="P395" s="8"/>
    </row>
    <row r="396" spans="1:16" x14ac:dyDescent="0.25">
      <c r="A396">
        <f t="shared" si="6"/>
        <v>9261</v>
      </c>
      <c r="B396" t="s">
        <v>1302</v>
      </c>
      <c r="C396">
        <v>960</v>
      </c>
      <c r="D396">
        <v>48</v>
      </c>
      <c r="E396" s="13">
        <v>20</v>
      </c>
      <c r="F396">
        <v>960</v>
      </c>
      <c r="H396">
        <v>479261</v>
      </c>
      <c r="I396" t="e">
        <f>COUNTIF('Price list'!#REF!,A396)</f>
        <v>#REF!</v>
      </c>
      <c r="J396" s="8"/>
      <c r="K396" s="8"/>
      <c r="L396" s="8"/>
      <c r="M396" s="8"/>
      <c r="N396" s="8"/>
      <c r="O396" s="8"/>
      <c r="P396" s="8"/>
    </row>
    <row r="397" spans="1:16" x14ac:dyDescent="0.25">
      <c r="A397">
        <f t="shared" si="6"/>
        <v>9262</v>
      </c>
      <c r="B397" t="s">
        <v>1303</v>
      </c>
      <c r="C397">
        <v>695.65</v>
      </c>
      <c r="D397">
        <v>50</v>
      </c>
      <c r="E397" s="13">
        <v>13.913</v>
      </c>
      <c r="F397">
        <v>695.65</v>
      </c>
      <c r="H397">
        <v>479262</v>
      </c>
      <c r="I397" t="e">
        <f>COUNTIF('Price list'!#REF!,A397)</f>
        <v>#REF!</v>
      </c>
      <c r="J397" s="8"/>
      <c r="K397" s="8"/>
      <c r="L397" s="8"/>
      <c r="M397" s="8"/>
      <c r="N397" s="8"/>
      <c r="O397" s="8"/>
      <c r="P397" s="8"/>
    </row>
    <row r="398" spans="1:16" x14ac:dyDescent="0.25">
      <c r="A398">
        <f t="shared" si="6"/>
        <v>9263</v>
      </c>
      <c r="B398" t="s">
        <v>1304</v>
      </c>
      <c r="C398">
        <v>626.09</v>
      </c>
      <c r="D398">
        <v>24</v>
      </c>
      <c r="E398" s="13">
        <v>26.087083333333336</v>
      </c>
      <c r="F398">
        <v>626.09</v>
      </c>
      <c r="H398">
        <v>479263</v>
      </c>
      <c r="I398" t="e">
        <f>COUNTIF('Price list'!#REF!,A398)</f>
        <v>#REF!</v>
      </c>
      <c r="J398" s="8"/>
      <c r="K398" s="8"/>
      <c r="L398" s="8"/>
      <c r="M398" s="8"/>
      <c r="N398" s="8"/>
      <c r="O398" s="8"/>
      <c r="P398" s="8"/>
    </row>
    <row r="399" spans="1:16" x14ac:dyDescent="0.25">
      <c r="A399">
        <f t="shared" si="6"/>
        <v>9264</v>
      </c>
      <c r="B399" t="s">
        <v>1305</v>
      </c>
      <c r="C399">
        <v>234.78</v>
      </c>
      <c r="D399">
        <v>18</v>
      </c>
      <c r="E399" s="13">
        <v>13.043333333333333</v>
      </c>
      <c r="F399">
        <v>234.78</v>
      </c>
      <c r="H399">
        <v>479264</v>
      </c>
      <c r="I399" t="e">
        <f>COUNTIF('Price list'!#REF!,A399)</f>
        <v>#REF!</v>
      </c>
      <c r="J399" s="8"/>
      <c r="K399" s="8"/>
      <c r="L399" s="8"/>
      <c r="M399" s="8"/>
      <c r="N399" s="8"/>
      <c r="O399" s="8"/>
      <c r="P399" s="8"/>
    </row>
    <row r="400" spans="1:16" x14ac:dyDescent="0.25">
      <c r="A400">
        <f t="shared" si="6"/>
        <v>9265</v>
      </c>
      <c r="B400" t="s">
        <v>1306</v>
      </c>
      <c r="C400">
        <v>234.78</v>
      </c>
      <c r="D400">
        <v>18</v>
      </c>
      <c r="E400" s="13">
        <v>13.043333333333333</v>
      </c>
      <c r="F400">
        <v>234.78</v>
      </c>
      <c r="H400">
        <v>479265</v>
      </c>
      <c r="I400" t="e">
        <f>COUNTIF('Price list'!#REF!,A400)</f>
        <v>#REF!</v>
      </c>
      <c r="J400" s="8"/>
      <c r="K400" s="8"/>
      <c r="L400" s="8"/>
      <c r="M400" s="8"/>
      <c r="N400" s="8"/>
      <c r="O400" s="8"/>
      <c r="P400" s="8"/>
    </row>
    <row r="401" spans="1:16" x14ac:dyDescent="0.25">
      <c r="A401">
        <f t="shared" si="6"/>
        <v>9266</v>
      </c>
      <c r="B401" t="s">
        <v>1307</v>
      </c>
      <c r="C401">
        <v>339.13</v>
      </c>
      <c r="D401">
        <v>10</v>
      </c>
      <c r="E401" s="13">
        <v>33.912999999999997</v>
      </c>
      <c r="F401">
        <v>339.13</v>
      </c>
      <c r="H401">
        <v>479266</v>
      </c>
      <c r="I401" t="e">
        <f>COUNTIF('Price list'!#REF!,A401)</f>
        <v>#REF!</v>
      </c>
      <c r="J401" s="8"/>
      <c r="K401" s="8"/>
      <c r="L401" s="8"/>
      <c r="M401" s="8"/>
      <c r="N401" s="8"/>
      <c r="O401" s="8"/>
      <c r="P401" s="8"/>
    </row>
    <row r="402" spans="1:16" x14ac:dyDescent="0.25">
      <c r="A402">
        <f t="shared" si="6"/>
        <v>9267</v>
      </c>
      <c r="B402" t="s">
        <v>1308</v>
      </c>
      <c r="C402">
        <v>365.22</v>
      </c>
      <c r="D402">
        <v>12</v>
      </c>
      <c r="E402" s="13">
        <v>30.435000000000002</v>
      </c>
      <c r="F402">
        <v>365.22</v>
      </c>
      <c r="H402">
        <v>479267</v>
      </c>
      <c r="I402" t="e">
        <f>COUNTIF('Price list'!#REF!,A402)</f>
        <v>#REF!</v>
      </c>
      <c r="J402" s="8"/>
      <c r="K402" s="8"/>
      <c r="L402" s="8"/>
      <c r="M402" s="8"/>
      <c r="N402" s="8"/>
      <c r="O402" s="8"/>
      <c r="P402" s="8"/>
    </row>
    <row r="403" spans="1:16" x14ac:dyDescent="0.25">
      <c r="A403">
        <f t="shared" si="6"/>
        <v>9268</v>
      </c>
      <c r="B403" t="s">
        <v>1309</v>
      </c>
      <c r="C403">
        <v>365.22</v>
      </c>
      <c r="D403">
        <v>12</v>
      </c>
      <c r="E403" s="13">
        <v>30.435000000000002</v>
      </c>
      <c r="F403">
        <v>365.22</v>
      </c>
      <c r="H403">
        <v>479268</v>
      </c>
      <c r="I403" t="e">
        <f>COUNTIF('Price list'!#REF!,A403)</f>
        <v>#REF!</v>
      </c>
      <c r="J403" s="8"/>
      <c r="K403" s="8"/>
      <c r="L403" s="8"/>
      <c r="M403" s="8"/>
      <c r="N403" s="8"/>
      <c r="O403" s="8"/>
      <c r="P403" s="8"/>
    </row>
    <row r="404" spans="1:16" x14ac:dyDescent="0.25">
      <c r="A404">
        <f t="shared" si="6"/>
        <v>9269</v>
      </c>
      <c r="B404" t="s">
        <v>1310</v>
      </c>
      <c r="C404">
        <v>250.43</v>
      </c>
      <c r="D404">
        <v>12</v>
      </c>
      <c r="E404" s="13">
        <v>20.869166666666668</v>
      </c>
      <c r="F404">
        <v>250.43</v>
      </c>
      <c r="H404">
        <v>479269</v>
      </c>
      <c r="I404" t="e">
        <f>COUNTIF('Price list'!#REF!,A404)</f>
        <v>#REF!</v>
      </c>
      <c r="J404" s="8"/>
    </row>
    <row r="405" spans="1:16" x14ac:dyDescent="0.25">
      <c r="A405">
        <f t="shared" si="6"/>
        <v>9270</v>
      </c>
      <c r="B405" t="s">
        <v>1311</v>
      </c>
      <c r="C405">
        <v>250.43</v>
      </c>
      <c r="D405">
        <v>12</v>
      </c>
      <c r="E405" s="13">
        <v>20.869166666666668</v>
      </c>
      <c r="F405">
        <v>250.43</v>
      </c>
      <c r="H405">
        <v>479270</v>
      </c>
      <c r="I405" t="e">
        <f>COUNTIF('Price list'!#REF!,A405)</f>
        <v>#REF!</v>
      </c>
      <c r="J405" s="8"/>
    </row>
    <row r="406" spans="1:16" x14ac:dyDescent="0.25">
      <c r="A406">
        <f t="shared" si="6"/>
        <v>9271</v>
      </c>
      <c r="B406" t="s">
        <v>1312</v>
      </c>
      <c r="C406">
        <v>542.61</v>
      </c>
      <c r="D406">
        <v>26</v>
      </c>
      <c r="E406" s="13">
        <v>20.869615384615386</v>
      </c>
      <c r="F406">
        <v>542.61</v>
      </c>
      <c r="H406">
        <v>479271</v>
      </c>
      <c r="I406" t="e">
        <f>COUNTIF('Price list'!#REF!,A406)</f>
        <v>#REF!</v>
      </c>
      <c r="J406" s="8"/>
    </row>
    <row r="407" spans="1:16" x14ac:dyDescent="0.25">
      <c r="A407">
        <f t="shared" si="6"/>
        <v>9272</v>
      </c>
      <c r="B407" t="s">
        <v>1313</v>
      </c>
      <c r="C407">
        <v>542.61</v>
      </c>
      <c r="D407">
        <v>26</v>
      </c>
      <c r="E407" s="13">
        <v>20.869615384615386</v>
      </c>
      <c r="F407">
        <v>542.61</v>
      </c>
      <c r="H407">
        <v>479272</v>
      </c>
      <c r="I407" t="e">
        <f>COUNTIF('Price list'!#REF!,A407)</f>
        <v>#REF!</v>
      </c>
      <c r="J407" s="8"/>
    </row>
    <row r="408" spans="1:16" x14ac:dyDescent="0.25">
      <c r="A408">
        <f t="shared" si="6"/>
        <v>9273</v>
      </c>
      <c r="B408" t="s">
        <v>1314</v>
      </c>
      <c r="C408">
        <v>542.61</v>
      </c>
      <c r="D408">
        <v>26</v>
      </c>
      <c r="E408" s="13">
        <v>20.869615384615386</v>
      </c>
      <c r="F408">
        <v>542.61</v>
      </c>
      <c r="H408">
        <v>479273</v>
      </c>
      <c r="I408" t="e">
        <f>COUNTIF('Price list'!#REF!,A408)</f>
        <v>#REF!</v>
      </c>
      <c r="J408" s="8"/>
    </row>
    <row r="409" spans="1:16" x14ac:dyDescent="0.25">
      <c r="A409">
        <f t="shared" si="6"/>
        <v>9274</v>
      </c>
      <c r="B409" t="s">
        <v>1315</v>
      </c>
      <c r="C409">
        <v>339.13</v>
      </c>
      <c r="D409">
        <v>15</v>
      </c>
      <c r="E409" s="13">
        <v>22.608666666666668</v>
      </c>
      <c r="F409">
        <v>339.13</v>
      </c>
      <c r="H409">
        <v>479274</v>
      </c>
      <c r="I409" t="e">
        <f>COUNTIF('Price list'!#REF!,A409)</f>
        <v>#REF!</v>
      </c>
      <c r="J409" s="8"/>
    </row>
    <row r="410" spans="1:16" x14ac:dyDescent="0.25">
      <c r="A410">
        <f t="shared" si="6"/>
        <v>9275</v>
      </c>
      <c r="B410" t="s">
        <v>1316</v>
      </c>
      <c r="C410">
        <v>565.22</v>
      </c>
      <c r="D410">
        <v>26</v>
      </c>
      <c r="E410" s="13">
        <v>21.739230769230769</v>
      </c>
      <c r="F410">
        <v>565.22</v>
      </c>
      <c r="H410">
        <v>479275</v>
      </c>
      <c r="I410" t="e">
        <f>COUNTIF('Price list'!#REF!,A410)</f>
        <v>#REF!</v>
      </c>
      <c r="J410" s="8"/>
    </row>
    <row r="411" spans="1:16" x14ac:dyDescent="0.25">
      <c r="A411">
        <f t="shared" si="6"/>
        <v>9276</v>
      </c>
      <c r="B411" t="s">
        <v>1317</v>
      </c>
      <c r="C411">
        <v>626.09</v>
      </c>
      <c r="D411">
        <v>36</v>
      </c>
      <c r="E411" s="13">
        <v>17.391388888888891</v>
      </c>
      <c r="F411">
        <v>626.09</v>
      </c>
      <c r="H411">
        <v>479276</v>
      </c>
      <c r="I411" t="e">
        <f>COUNTIF('Price list'!#REF!,A411)</f>
        <v>#REF!</v>
      </c>
      <c r="J411" s="8"/>
    </row>
    <row r="412" spans="1:16" x14ac:dyDescent="0.25">
      <c r="A412">
        <f t="shared" si="6"/>
        <v>9277</v>
      </c>
      <c r="B412" t="s">
        <v>1318</v>
      </c>
      <c r="C412">
        <v>768.7</v>
      </c>
      <c r="D412">
        <v>26</v>
      </c>
      <c r="E412" s="13">
        <v>29.565384615384616</v>
      </c>
      <c r="F412">
        <v>768.7</v>
      </c>
      <c r="H412">
        <v>479277</v>
      </c>
      <c r="I412" t="e">
        <f>COUNTIF('Price list'!#REF!,A412)</f>
        <v>#REF!</v>
      </c>
      <c r="J412" s="8"/>
    </row>
    <row r="413" spans="1:16" x14ac:dyDescent="0.25">
      <c r="A413">
        <f t="shared" si="6"/>
        <v>9278</v>
      </c>
      <c r="B413" t="s">
        <v>1319</v>
      </c>
      <c r="C413">
        <v>626.09</v>
      </c>
      <c r="D413">
        <v>18</v>
      </c>
      <c r="E413" s="13">
        <v>34.782777777777781</v>
      </c>
      <c r="F413">
        <v>626.09</v>
      </c>
      <c r="H413">
        <v>479278</v>
      </c>
      <c r="I413" t="e">
        <f>COUNTIF('Price list'!#REF!,A413)</f>
        <v>#REF!</v>
      </c>
      <c r="J413" s="8"/>
    </row>
    <row r="414" spans="1:16" x14ac:dyDescent="0.25">
      <c r="A414" s="9"/>
      <c r="B414" s="9"/>
      <c r="C414" s="9"/>
      <c r="D414" s="9"/>
      <c r="E414" s="9"/>
      <c r="F414" s="9"/>
    </row>
    <row r="415" spans="1:16" x14ac:dyDescent="0.25">
      <c r="A415" s="9"/>
      <c r="B415" s="9"/>
      <c r="C415" s="9"/>
      <c r="D415" s="9"/>
      <c r="E415" s="9"/>
      <c r="F415" s="9"/>
    </row>
    <row r="416" spans="1:16" x14ac:dyDescent="0.25">
      <c r="A416" s="9"/>
      <c r="B416" s="9"/>
      <c r="C416" s="9"/>
      <c r="D416" s="9"/>
      <c r="E416" s="9"/>
      <c r="F416" s="9"/>
    </row>
    <row r="417" spans="1:6" x14ac:dyDescent="0.25">
      <c r="A417" s="9"/>
      <c r="B417" s="9"/>
      <c r="C417" s="9"/>
      <c r="D417" s="9"/>
      <c r="E417" s="9"/>
      <c r="F417" s="9"/>
    </row>
    <row r="418" spans="1:6" x14ac:dyDescent="0.25">
      <c r="A418" s="9"/>
      <c r="B418" s="9"/>
      <c r="C418" s="9"/>
      <c r="D418" s="9"/>
      <c r="E418" s="9"/>
      <c r="F418" s="9"/>
    </row>
    <row r="419" spans="1:6" x14ac:dyDescent="0.25">
      <c r="A419" s="9"/>
      <c r="B419" s="9"/>
      <c r="C419" s="9"/>
      <c r="D419" s="9"/>
      <c r="E419" s="9"/>
      <c r="F419" s="9"/>
    </row>
    <row r="420" spans="1:6" x14ac:dyDescent="0.25">
      <c r="A420" s="9"/>
      <c r="B420" s="9"/>
      <c r="C420" s="9"/>
      <c r="D420" s="9"/>
      <c r="E420" s="9"/>
      <c r="F420" s="9"/>
    </row>
    <row r="421" spans="1:6" x14ac:dyDescent="0.25">
      <c r="A421" s="9"/>
      <c r="B421" s="9"/>
      <c r="C421" s="9"/>
      <c r="D421" s="9"/>
      <c r="E421" s="9"/>
      <c r="F421" s="9"/>
    </row>
    <row r="422" spans="1:6" x14ac:dyDescent="0.25">
      <c r="A422" s="9"/>
      <c r="B422" s="9"/>
      <c r="C422" s="9"/>
      <c r="D422" s="9"/>
      <c r="E422" s="9"/>
      <c r="F422" s="9"/>
    </row>
    <row r="423" spans="1:6" x14ac:dyDescent="0.25">
      <c r="A423" s="9"/>
      <c r="B423" s="9"/>
      <c r="C423" s="9"/>
      <c r="D423" s="9"/>
      <c r="E423" s="9"/>
      <c r="F423" s="9"/>
    </row>
    <row r="424" spans="1:6" x14ac:dyDescent="0.25">
      <c r="A424" s="9"/>
      <c r="B424" s="9"/>
      <c r="C424" s="9"/>
      <c r="D424" s="9"/>
      <c r="E424" s="9"/>
      <c r="F424" s="9"/>
    </row>
    <row r="425" spans="1:6" x14ac:dyDescent="0.25">
      <c r="A425" s="9"/>
      <c r="B425" s="9"/>
      <c r="C425" s="10"/>
      <c r="D425" s="9"/>
      <c r="E425" s="9"/>
      <c r="F425" s="9"/>
    </row>
    <row r="426" spans="1:6" x14ac:dyDescent="0.25">
      <c r="A426" s="9"/>
      <c r="B426" s="9"/>
      <c r="C426" s="9"/>
      <c r="D426" s="9"/>
      <c r="E426" s="9"/>
      <c r="F426" s="9"/>
    </row>
    <row r="427" spans="1:6" x14ac:dyDescent="0.25">
      <c r="A427" s="9"/>
      <c r="B427" s="9"/>
      <c r="C427" s="9"/>
      <c r="D427" s="9"/>
      <c r="E427" s="9"/>
      <c r="F427" s="9"/>
    </row>
    <row r="428" spans="1:6" x14ac:dyDescent="0.25">
      <c r="A428" s="9"/>
      <c r="B428" s="9"/>
      <c r="C428" s="9"/>
      <c r="D428" s="9"/>
      <c r="E428" s="9"/>
      <c r="F428" s="9"/>
    </row>
    <row r="429" spans="1:6" x14ac:dyDescent="0.25">
      <c r="A429" s="9"/>
      <c r="B429" s="9"/>
      <c r="C429" s="9"/>
      <c r="D429" s="9"/>
      <c r="E429" s="9"/>
      <c r="F429" s="9"/>
    </row>
    <row r="430" spans="1:6" x14ac:dyDescent="0.25">
      <c r="A430" s="9"/>
      <c r="B430" s="9"/>
      <c r="C430" s="10"/>
      <c r="D430" s="9"/>
      <c r="E430" s="9"/>
      <c r="F430" s="9"/>
    </row>
    <row r="431" spans="1:6" x14ac:dyDescent="0.25">
      <c r="A431" s="9"/>
      <c r="B431" s="9"/>
      <c r="C431" s="10"/>
      <c r="D431" s="9"/>
      <c r="E431" s="9"/>
      <c r="F431" s="9"/>
    </row>
    <row r="432" spans="1:6" x14ac:dyDescent="0.25">
      <c r="A432" s="9"/>
      <c r="B432" s="9"/>
      <c r="C432" s="9"/>
      <c r="D432" s="9"/>
      <c r="E432" s="9"/>
      <c r="F432" s="9"/>
    </row>
    <row r="433" spans="1:6" x14ac:dyDescent="0.25">
      <c r="A433" s="9"/>
      <c r="B433" s="9"/>
      <c r="C433" s="9"/>
      <c r="D433" s="9"/>
      <c r="E433" s="9"/>
      <c r="F433" s="9"/>
    </row>
    <row r="434" spans="1:6" x14ac:dyDescent="0.25">
      <c r="A434" s="9"/>
      <c r="B434" s="9"/>
      <c r="C434" s="9"/>
      <c r="D434" s="9"/>
      <c r="E434" s="9"/>
      <c r="F434" s="9"/>
    </row>
    <row r="435" spans="1:6" x14ac:dyDescent="0.25">
      <c r="A435" s="9"/>
      <c r="B435" s="9"/>
      <c r="C435" s="9"/>
      <c r="D435" s="9"/>
      <c r="E435" s="9"/>
      <c r="F435" s="9"/>
    </row>
    <row r="436" spans="1:6" x14ac:dyDescent="0.25">
      <c r="A436" s="9"/>
      <c r="B436" s="9"/>
      <c r="C436" s="9"/>
      <c r="D436" s="9"/>
      <c r="E436" s="9"/>
      <c r="F436" s="9"/>
    </row>
  </sheetData>
  <autoFilter ref="A1:I413" xr:uid="{00000000-0009-0000-0000-000002000000}"/>
  <sortState xmlns:xlrd2="http://schemas.microsoft.com/office/spreadsheetml/2017/richdata2" ref="A2:J426">
    <sortCondition ref="A2"/>
  </sortState>
  <pageMargins left="0.7" right="0.7" top="0.75" bottom="0.75" header="0.3" footer="0.3"/>
  <pageSetup orientation="portrait" r:id="rId1"/>
  <headerFooter>
    <oddFooter>&amp;C&amp;1#&amp;"Calibri"&amp;10&amp;K000000Classification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D53583EF54D94F9D3D28102D1FE6A9" ma:contentTypeVersion="12" ma:contentTypeDescription="Opprett et nytt dokument." ma:contentTypeScope="" ma:versionID="20f13110d5bb27933e89994e7126fdb8">
  <xsd:schema xmlns:xsd="http://www.w3.org/2001/XMLSchema" xmlns:xs="http://www.w3.org/2001/XMLSchema" xmlns:p="http://schemas.microsoft.com/office/2006/metadata/properties" xmlns:ns2="18d83317-4c7b-4cbb-bebf-355c9f886abf" xmlns:ns3="3a267079-23c2-4e7d-9abf-c8e9c447bcd3" targetNamespace="http://schemas.microsoft.com/office/2006/metadata/properties" ma:root="true" ma:fieldsID="5c4ffbf52488f34a6c2bac212c74e7ba" ns2:_="" ns3:_="">
    <xsd:import namespace="18d83317-4c7b-4cbb-bebf-355c9f886abf"/>
    <xsd:import namespace="3a267079-23c2-4e7d-9abf-c8e9c447bc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83317-4c7b-4cbb-bebf-355c9f886a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7079-23c2-4e7d-9abf-c8e9c447bc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797875-599A-4F51-BCBE-9817D68C36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04FAB7-1246-496B-BF42-106CB3E34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d83317-4c7b-4cbb-bebf-355c9f886abf"/>
    <ds:schemaRef ds:uri="3a267079-23c2-4e7d-9abf-c8e9c447b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2CB9FD-F163-408A-9417-FEAADB5718C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267079-23c2-4e7d-9abf-c8e9c447bcd3"/>
    <ds:schemaRef ds:uri="http://purl.org/dc/terms/"/>
    <ds:schemaRef ds:uri="http://schemas.openxmlformats.org/package/2006/metadata/core-properties"/>
    <ds:schemaRef ds:uri="18d83317-4c7b-4cbb-bebf-355c9f886ab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Price list</vt:lpstr>
      <vt:lpstr>AM01EPD</vt:lpstr>
      <vt:lpstr>Listepris</vt:lpstr>
      <vt:lpstr>'Price list'!Print_Area</vt:lpstr>
    </vt:vector>
  </TitlesOfParts>
  <Company>Coca-Cola Drikker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G52068;n91655</dc:creator>
  <cp:lastModifiedBy>Baard Tveito</cp:lastModifiedBy>
  <cp:lastPrinted>2021-12-15T13:27:34Z</cp:lastPrinted>
  <dcterms:created xsi:type="dcterms:W3CDTF">2010-06-28T08:16:47Z</dcterms:created>
  <dcterms:modified xsi:type="dcterms:W3CDTF">2022-06-17T09:19:16Z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GUID">
    <vt:lpwstr>2e616091-0b5d-4fe7-88b3-8a3bba39cca5</vt:lpwstr>
  </property>
  <property fmtid="{D5CDD505-2E9C-101B-9397-08002B2CF9AE}" pid="3" name="MODFILEGUID">
    <vt:lpwstr>6b24d381-340b-42b6-b6df-3c5324b3a734</vt:lpwstr>
  </property>
  <property fmtid="{D5CDD505-2E9C-101B-9397-08002B2CF9AE}" pid="4" name="FILEOWNER">
    <vt:lpwstr>G52068</vt:lpwstr>
  </property>
  <property fmtid="{D5CDD505-2E9C-101B-9397-08002B2CF9AE}" pid="5" name="MODFILEOWNER">
    <vt:lpwstr>g52010</vt:lpwstr>
  </property>
  <property fmtid="{D5CDD505-2E9C-101B-9397-08002B2CF9AE}" pid="6" name="IPPCLASS">
    <vt:i4>1</vt:i4>
  </property>
  <property fmtid="{D5CDD505-2E9C-101B-9397-08002B2CF9AE}" pid="7" name="MODIPPCLASS">
    <vt:i4>0</vt:i4>
  </property>
  <property fmtid="{D5CDD505-2E9C-101B-9397-08002B2CF9AE}" pid="8" name="MACHINEID">
    <vt:lpwstr>NOROB101533</vt:lpwstr>
  </property>
  <property fmtid="{D5CDD505-2E9C-101B-9397-08002B2CF9AE}" pid="9" name="MODMACHINEID">
    <vt:lpwstr>NOROB101533</vt:lpwstr>
  </property>
  <property fmtid="{D5CDD505-2E9C-101B-9397-08002B2CF9AE}" pid="10" name="CURRENTCLASS">
    <vt:lpwstr>Classified - Unclassified</vt:lpwstr>
  </property>
  <property fmtid="{D5CDD505-2E9C-101B-9397-08002B2CF9AE}" pid="11" name="ContentTypeId">
    <vt:lpwstr>0x0101001FD53583EF54D94F9D3D28102D1FE6A9</vt:lpwstr>
  </property>
  <property fmtid="{D5CDD505-2E9C-101B-9397-08002B2CF9AE}" pid="12" name="MSIP_Label_1bcd7ed4-0651-498c-ac89-2efddadcfa2f_Enabled">
    <vt:lpwstr>true</vt:lpwstr>
  </property>
  <property fmtid="{D5CDD505-2E9C-101B-9397-08002B2CF9AE}" pid="13" name="MSIP_Label_1bcd7ed4-0651-498c-ac89-2efddadcfa2f_SetDate">
    <vt:lpwstr>2022-05-12T12:16:50Z</vt:lpwstr>
  </property>
  <property fmtid="{D5CDD505-2E9C-101B-9397-08002B2CF9AE}" pid="14" name="MSIP_Label_1bcd7ed4-0651-498c-ac89-2efddadcfa2f_Method">
    <vt:lpwstr>Standard</vt:lpwstr>
  </property>
  <property fmtid="{D5CDD505-2E9C-101B-9397-08002B2CF9AE}" pid="15" name="MSIP_Label_1bcd7ed4-0651-498c-ac89-2efddadcfa2f_Name">
    <vt:lpwstr>1bcd7ed4-0651-498c-ac89-2efddadcfa2f</vt:lpwstr>
  </property>
  <property fmtid="{D5CDD505-2E9C-101B-9397-08002B2CF9AE}" pid="16" name="MSIP_Label_1bcd7ed4-0651-498c-ac89-2efddadcfa2f_SiteId">
    <vt:lpwstr>c3549632-51ee-40fe-b6ae-a69f3a6cc157</vt:lpwstr>
  </property>
  <property fmtid="{D5CDD505-2E9C-101B-9397-08002B2CF9AE}" pid="17" name="MSIP_Label_1bcd7ed4-0651-498c-ac89-2efddadcfa2f_ActionId">
    <vt:lpwstr>3ae61b86-be79-436b-bdf0-7f23401a5542</vt:lpwstr>
  </property>
  <property fmtid="{D5CDD505-2E9C-101B-9397-08002B2CF9AE}" pid="18" name="MSIP_Label_1bcd7ed4-0651-498c-ac89-2efddadcfa2f_ContentBits">
    <vt:lpwstr>2</vt:lpwstr>
  </property>
</Properties>
</file>